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333" documentId="8_{F781AC7F-BB08-4A52-89CE-8025D1DE910D}" xr6:coauthVersionLast="47" xr6:coauthVersionMax="47" xr10:uidLastSave="{1DEEF500-56E4-4EB2-BB01-73705CEB70B5}"/>
  <bookViews>
    <workbookView xWindow="-120" yWindow="-120" windowWidth="29040" windowHeight="15720" activeTab="1" xr2:uid="{00000000-000D-0000-FFFF-FFFF00000000}"/>
  </bookViews>
  <sheets>
    <sheet name="2019-2025" sheetId="3" r:id="rId1"/>
    <sheet name="2026-2029" sheetId="1" r:id="rId2"/>
    <sheet name="Flaggdagar" sheetId="5" r:id="rId3"/>
    <sheet name="Namnsdagar" sheetId="8" r:id="rId4"/>
    <sheet name="Månfaser" sheetId="7" r:id="rId5"/>
  </sheets>
  <definedNames>
    <definedName name="_xlnm._FilterDatabase" localSheetId="0" hidden="1">'2019-2025'!#REF!</definedName>
    <definedName name="_xlnm._FilterDatabase" localSheetId="1" hidden="1">'2026-2029'!#REF!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" i="7" l="1"/>
  <c r="AD5" i="7"/>
  <c r="AD4" i="7"/>
  <c r="AD3" i="7"/>
  <c r="Z63" i="7"/>
  <c r="Z62" i="7"/>
  <c r="Z61" i="7"/>
  <c r="Z60" i="7"/>
  <c r="Z59" i="7"/>
  <c r="Z57" i="7"/>
  <c r="Z56" i="7"/>
  <c r="Z55" i="7"/>
  <c r="Z54" i="7"/>
  <c r="Z52" i="7"/>
  <c r="Z51" i="7"/>
  <c r="Z50" i="7"/>
  <c r="Z49" i="7"/>
  <c r="Z47" i="7"/>
  <c r="Z46" i="7"/>
  <c r="Z45" i="7"/>
  <c r="Z44" i="7"/>
  <c r="Z42" i="7"/>
  <c r="Z41" i="7"/>
  <c r="Z40" i="7"/>
  <c r="Z39" i="7"/>
  <c r="Z37" i="7"/>
  <c r="Z36" i="7"/>
  <c r="Z35" i="7"/>
  <c r="Z34" i="7"/>
  <c r="Z32" i="7"/>
  <c r="Z31" i="7"/>
  <c r="Z30" i="7"/>
  <c r="Z29" i="7"/>
  <c r="Z27" i="7"/>
  <c r="Z26" i="7"/>
  <c r="Z25" i="7"/>
  <c r="Z24" i="7"/>
  <c r="Z23" i="7"/>
  <c r="Z21" i="7"/>
  <c r="Z20" i="7"/>
  <c r="Z19" i="7"/>
  <c r="Z18" i="7"/>
  <c r="Z16" i="7"/>
  <c r="Z15" i="7"/>
  <c r="Z14" i="7"/>
  <c r="Z13" i="7"/>
  <c r="Z11" i="7"/>
  <c r="Z10" i="7"/>
  <c r="Z9" i="7"/>
  <c r="Z8" i="7"/>
  <c r="Z6" i="7"/>
  <c r="Z5" i="7"/>
  <c r="Z4" i="7"/>
  <c r="Z3" i="7"/>
  <c r="C133" i="5"/>
  <c r="C132" i="5"/>
  <c r="C131" i="5"/>
  <c r="C130" i="5"/>
  <c r="C129" i="5"/>
  <c r="C128" i="5"/>
  <c r="C127" i="5"/>
  <c r="C126" i="5"/>
  <c r="C125" i="5"/>
  <c r="C123" i="5"/>
  <c r="C124" i="5"/>
  <c r="C122" i="5"/>
  <c r="C121" i="5"/>
  <c r="C120" i="5"/>
  <c r="C119" i="5"/>
  <c r="C118" i="5"/>
  <c r="C117" i="5"/>
  <c r="C114" i="5"/>
  <c r="C113" i="5"/>
  <c r="C112" i="5"/>
  <c r="C111" i="5"/>
  <c r="C110" i="5"/>
  <c r="C109" i="5"/>
  <c r="C108" i="5"/>
  <c r="C107" i="5"/>
  <c r="C106" i="5"/>
  <c r="C104" i="5"/>
  <c r="C105" i="5"/>
  <c r="C103" i="5"/>
  <c r="C102" i="5"/>
  <c r="C101" i="5"/>
  <c r="C100" i="5"/>
  <c r="C99" i="5"/>
  <c r="C98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K65" i="1"/>
  <c r="K66" i="1"/>
  <c r="K67" i="1"/>
  <c r="K68" i="1"/>
  <c r="K69" i="1"/>
  <c r="K70" i="1"/>
  <c r="K71" i="1"/>
  <c r="K72" i="1"/>
  <c r="K73" i="1"/>
  <c r="K74" i="1"/>
  <c r="K75" i="1"/>
  <c r="K64" i="1"/>
  <c r="C64" i="1"/>
  <c r="D64" i="1"/>
  <c r="E64" i="1"/>
  <c r="F64" i="1"/>
  <c r="F44" i="1"/>
  <c r="E44" i="1"/>
  <c r="D44" i="1"/>
  <c r="C44" i="1"/>
  <c r="F79" i="1"/>
  <c r="E79" i="1"/>
  <c r="D79" i="1"/>
  <c r="C79" i="1"/>
  <c r="F78" i="1"/>
  <c r="E78" i="1"/>
  <c r="D78" i="1"/>
  <c r="C78" i="1"/>
  <c r="F77" i="1"/>
  <c r="E77" i="1"/>
  <c r="D77" i="1"/>
  <c r="C77" i="1"/>
  <c r="J75" i="1"/>
  <c r="L75" i="1" s="1"/>
  <c r="F76" i="1"/>
  <c r="E76" i="1"/>
  <c r="D76" i="1"/>
  <c r="C76" i="1"/>
  <c r="J74" i="1"/>
  <c r="F75" i="1"/>
  <c r="E75" i="1"/>
  <c r="D75" i="1"/>
  <c r="C75" i="1"/>
  <c r="J73" i="1"/>
  <c r="F74" i="1"/>
  <c r="E74" i="1"/>
  <c r="D74" i="1"/>
  <c r="C74" i="1"/>
  <c r="J72" i="1"/>
  <c r="L72" i="1" s="1"/>
  <c r="F73" i="1"/>
  <c r="E73" i="1"/>
  <c r="D73" i="1"/>
  <c r="C73" i="1"/>
  <c r="J71" i="1"/>
  <c r="F72" i="1"/>
  <c r="E72" i="1"/>
  <c r="D72" i="1"/>
  <c r="C72" i="1"/>
  <c r="J70" i="1"/>
  <c r="L70" i="1" s="1"/>
  <c r="F71" i="1"/>
  <c r="E71" i="1"/>
  <c r="D71" i="1"/>
  <c r="C71" i="1"/>
  <c r="J69" i="1"/>
  <c r="F70" i="1"/>
  <c r="E70" i="1"/>
  <c r="D70" i="1"/>
  <c r="C70" i="1"/>
  <c r="J68" i="1"/>
  <c r="F69" i="1"/>
  <c r="E69" i="1"/>
  <c r="D69" i="1"/>
  <c r="C69" i="1"/>
  <c r="J67" i="1"/>
  <c r="F68" i="1"/>
  <c r="E68" i="1"/>
  <c r="D68" i="1"/>
  <c r="C68" i="1"/>
  <c r="J66" i="1"/>
  <c r="F67" i="1"/>
  <c r="E67" i="1"/>
  <c r="D67" i="1"/>
  <c r="C67" i="1"/>
  <c r="J65" i="1"/>
  <c r="F66" i="1"/>
  <c r="E66" i="1"/>
  <c r="D66" i="1"/>
  <c r="C66" i="1"/>
  <c r="J64" i="1"/>
  <c r="F65" i="1"/>
  <c r="E65" i="1"/>
  <c r="D65" i="1"/>
  <c r="C65" i="1"/>
  <c r="K44" i="1"/>
  <c r="K45" i="1"/>
  <c r="K46" i="1"/>
  <c r="K47" i="1"/>
  <c r="K48" i="1"/>
  <c r="K49" i="1"/>
  <c r="K50" i="1"/>
  <c r="K51" i="1"/>
  <c r="K52" i="1"/>
  <c r="K53" i="1"/>
  <c r="K54" i="1"/>
  <c r="K55" i="1"/>
  <c r="J55" i="1"/>
  <c r="J54" i="1"/>
  <c r="L54" i="1" s="1"/>
  <c r="J53" i="1"/>
  <c r="L53" i="1" s="1"/>
  <c r="J52" i="1"/>
  <c r="L52" i="1" s="1"/>
  <c r="J51" i="1"/>
  <c r="L51" i="1" s="1"/>
  <c r="J50" i="1"/>
  <c r="J49" i="1"/>
  <c r="J48" i="1"/>
  <c r="J47" i="1"/>
  <c r="J46" i="1"/>
  <c r="L46" i="1" s="1"/>
  <c r="J45" i="1"/>
  <c r="J44" i="1"/>
  <c r="D45" i="1"/>
  <c r="F59" i="1"/>
  <c r="E59" i="1"/>
  <c r="D59" i="1"/>
  <c r="C59" i="1"/>
  <c r="F58" i="1"/>
  <c r="E58" i="1"/>
  <c r="D58" i="1"/>
  <c r="C58" i="1"/>
  <c r="F57" i="1"/>
  <c r="E57" i="1"/>
  <c r="D57" i="1"/>
  <c r="C57" i="1"/>
  <c r="F56" i="1"/>
  <c r="E56" i="1"/>
  <c r="D56" i="1"/>
  <c r="C56" i="1"/>
  <c r="F55" i="1"/>
  <c r="E55" i="1"/>
  <c r="D55" i="1"/>
  <c r="C55" i="1"/>
  <c r="F54" i="1"/>
  <c r="E54" i="1"/>
  <c r="D54" i="1"/>
  <c r="C54" i="1"/>
  <c r="F53" i="1"/>
  <c r="E53" i="1"/>
  <c r="D53" i="1"/>
  <c r="C53" i="1"/>
  <c r="F52" i="1"/>
  <c r="E52" i="1"/>
  <c r="D52" i="1"/>
  <c r="C52" i="1"/>
  <c r="F51" i="1"/>
  <c r="E51" i="1"/>
  <c r="D51" i="1"/>
  <c r="C51" i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C45" i="1"/>
  <c r="L49" i="1" l="1"/>
  <c r="K56" i="1"/>
  <c r="L50" i="1"/>
  <c r="L55" i="1"/>
  <c r="L45" i="1"/>
  <c r="L47" i="1"/>
  <c r="L48" i="1"/>
  <c r="L66" i="1"/>
  <c r="L73" i="1"/>
  <c r="L67" i="1"/>
  <c r="L71" i="1"/>
  <c r="J56" i="1"/>
  <c r="L44" i="1"/>
  <c r="J76" i="1"/>
  <c r="L64" i="1"/>
  <c r="L68" i="1"/>
  <c r="L74" i="1"/>
  <c r="K76" i="1"/>
  <c r="L65" i="1"/>
  <c r="L69" i="1"/>
  <c r="C104" i="3"/>
  <c r="D104" i="3"/>
  <c r="E104" i="3"/>
  <c r="F104" i="3"/>
  <c r="J104" i="3"/>
  <c r="L104" i="3" s="1"/>
  <c r="K104" i="3"/>
  <c r="C105" i="3"/>
  <c r="D105" i="3"/>
  <c r="E105" i="3"/>
  <c r="F105" i="3"/>
  <c r="J105" i="3"/>
  <c r="K105" i="3"/>
  <c r="L105" i="3"/>
  <c r="C106" i="3"/>
  <c r="D106" i="3"/>
  <c r="E106" i="3"/>
  <c r="F106" i="3"/>
  <c r="J106" i="3"/>
  <c r="K106" i="3"/>
  <c r="L106" i="3"/>
  <c r="C107" i="3"/>
  <c r="D107" i="3"/>
  <c r="E107" i="3"/>
  <c r="F107" i="3"/>
  <c r="J107" i="3"/>
  <c r="L107" i="3" s="1"/>
  <c r="K107" i="3"/>
  <c r="C108" i="3"/>
  <c r="D108" i="3"/>
  <c r="E108" i="3"/>
  <c r="F108" i="3"/>
  <c r="J108" i="3"/>
  <c r="L108" i="3" s="1"/>
  <c r="K108" i="3"/>
  <c r="C109" i="3"/>
  <c r="D109" i="3"/>
  <c r="E109" i="3"/>
  <c r="F109" i="3"/>
  <c r="J109" i="3"/>
  <c r="K109" i="3"/>
  <c r="L109" i="3"/>
  <c r="C110" i="3"/>
  <c r="D110" i="3"/>
  <c r="E110" i="3"/>
  <c r="F110" i="3"/>
  <c r="J110" i="3"/>
  <c r="K110" i="3"/>
  <c r="L110" i="3"/>
  <c r="C111" i="3"/>
  <c r="D111" i="3"/>
  <c r="E111" i="3"/>
  <c r="F111" i="3"/>
  <c r="J111" i="3"/>
  <c r="J116" i="3" s="1"/>
  <c r="K111" i="3"/>
  <c r="C112" i="3"/>
  <c r="D112" i="3"/>
  <c r="E112" i="3"/>
  <c r="F112" i="3"/>
  <c r="J112" i="3"/>
  <c r="L112" i="3" s="1"/>
  <c r="K112" i="3"/>
  <c r="C113" i="3"/>
  <c r="D113" i="3"/>
  <c r="E113" i="3"/>
  <c r="F113" i="3"/>
  <c r="J113" i="3"/>
  <c r="L113" i="3" s="1"/>
  <c r="K113" i="3"/>
  <c r="C114" i="3"/>
  <c r="D114" i="3"/>
  <c r="E114" i="3"/>
  <c r="F114" i="3"/>
  <c r="J114" i="3"/>
  <c r="L114" i="3" s="1"/>
  <c r="K114" i="3"/>
  <c r="C115" i="3"/>
  <c r="D115" i="3"/>
  <c r="E115" i="3"/>
  <c r="F115" i="3"/>
  <c r="J115" i="3"/>
  <c r="L115" i="3" s="1"/>
  <c r="K115" i="3"/>
  <c r="C116" i="3"/>
  <c r="D116" i="3"/>
  <c r="E116" i="3"/>
  <c r="F116" i="3"/>
  <c r="K116" i="3"/>
  <c r="C117" i="3"/>
  <c r="D117" i="3"/>
  <c r="E117" i="3"/>
  <c r="F117" i="3"/>
  <c r="C118" i="3"/>
  <c r="D118" i="3"/>
  <c r="E118" i="3"/>
  <c r="F118" i="3"/>
  <c r="C119" i="3"/>
  <c r="D119" i="3"/>
  <c r="E119" i="3"/>
  <c r="F119" i="3"/>
  <c r="C124" i="3"/>
  <c r="D124" i="3"/>
  <c r="E124" i="3"/>
  <c r="F124" i="3"/>
  <c r="J124" i="3"/>
  <c r="K124" i="3"/>
  <c r="L124" i="3"/>
  <c r="C125" i="3"/>
  <c r="D125" i="3"/>
  <c r="E125" i="3"/>
  <c r="F125" i="3"/>
  <c r="J125" i="3"/>
  <c r="J136" i="3" s="1"/>
  <c r="K125" i="3"/>
  <c r="L125" i="3"/>
  <c r="C126" i="3"/>
  <c r="D126" i="3"/>
  <c r="E126" i="3"/>
  <c r="F126" i="3"/>
  <c r="J126" i="3"/>
  <c r="K126" i="3"/>
  <c r="L126" i="3"/>
  <c r="C127" i="3"/>
  <c r="D127" i="3"/>
  <c r="E127" i="3"/>
  <c r="F127" i="3"/>
  <c r="J127" i="3"/>
  <c r="L127" i="3" s="1"/>
  <c r="K127" i="3"/>
  <c r="C128" i="3"/>
  <c r="D128" i="3"/>
  <c r="E128" i="3"/>
  <c r="F128" i="3"/>
  <c r="J128" i="3"/>
  <c r="L128" i="3" s="1"/>
  <c r="K128" i="3"/>
  <c r="C129" i="3"/>
  <c r="D129" i="3"/>
  <c r="E129" i="3"/>
  <c r="F129" i="3"/>
  <c r="J129" i="3"/>
  <c r="L129" i="3" s="1"/>
  <c r="K129" i="3"/>
  <c r="C130" i="3"/>
  <c r="D130" i="3"/>
  <c r="E130" i="3"/>
  <c r="F130" i="3"/>
  <c r="J130" i="3"/>
  <c r="L130" i="3" s="1"/>
  <c r="K130" i="3"/>
  <c r="C131" i="3"/>
  <c r="D131" i="3"/>
  <c r="E131" i="3"/>
  <c r="F131" i="3"/>
  <c r="J131" i="3"/>
  <c r="K131" i="3"/>
  <c r="L131" i="3" s="1"/>
  <c r="C132" i="3"/>
  <c r="D132" i="3"/>
  <c r="E132" i="3"/>
  <c r="F132" i="3"/>
  <c r="J132" i="3"/>
  <c r="L132" i="3" s="1"/>
  <c r="K132" i="3"/>
  <c r="C133" i="3"/>
  <c r="D133" i="3"/>
  <c r="E133" i="3"/>
  <c r="F133" i="3"/>
  <c r="J133" i="3"/>
  <c r="K133" i="3"/>
  <c r="L133" i="3" s="1"/>
  <c r="C134" i="3"/>
  <c r="D134" i="3"/>
  <c r="E134" i="3"/>
  <c r="F134" i="3"/>
  <c r="J134" i="3"/>
  <c r="L134" i="3" s="1"/>
  <c r="K134" i="3"/>
  <c r="C135" i="3"/>
  <c r="D135" i="3"/>
  <c r="E135" i="3"/>
  <c r="F135" i="3"/>
  <c r="J135" i="3"/>
  <c r="K135" i="3"/>
  <c r="L135" i="3"/>
  <c r="C136" i="3"/>
  <c r="D136" i="3"/>
  <c r="E136" i="3"/>
  <c r="F136" i="3"/>
  <c r="K136" i="3"/>
  <c r="C137" i="3"/>
  <c r="D137" i="3"/>
  <c r="E137" i="3"/>
  <c r="F137" i="3"/>
  <c r="C138" i="3"/>
  <c r="D138" i="3"/>
  <c r="E138" i="3"/>
  <c r="F138" i="3"/>
  <c r="C139" i="3"/>
  <c r="D139" i="3"/>
  <c r="E139" i="3"/>
  <c r="F139" i="3"/>
  <c r="B3" i="7"/>
  <c r="F3" i="7"/>
  <c r="B4" i="7"/>
  <c r="F4" i="7"/>
  <c r="B5" i="7"/>
  <c r="F5" i="7"/>
  <c r="B6" i="7"/>
  <c r="F6" i="7"/>
  <c r="B8" i="7"/>
  <c r="F8" i="7"/>
  <c r="B9" i="7"/>
  <c r="F9" i="7"/>
  <c r="B10" i="7"/>
  <c r="F10" i="7"/>
  <c r="B11" i="7"/>
  <c r="F11" i="7"/>
  <c r="B13" i="7"/>
  <c r="F13" i="7"/>
  <c r="B14" i="7"/>
  <c r="F14" i="7"/>
  <c r="B15" i="7"/>
  <c r="F15" i="7"/>
  <c r="B16" i="7"/>
  <c r="F16" i="7"/>
  <c r="B18" i="7"/>
  <c r="F18" i="7"/>
  <c r="B19" i="7"/>
  <c r="F19" i="7"/>
  <c r="B20" i="7"/>
  <c r="F20" i="7"/>
  <c r="B21" i="7"/>
  <c r="F21" i="7"/>
  <c r="B22" i="7"/>
  <c r="F23" i="7"/>
  <c r="B24" i="7"/>
  <c r="F24" i="7"/>
  <c r="B25" i="7"/>
  <c r="F25" i="7"/>
  <c r="B26" i="7"/>
  <c r="F26" i="7"/>
  <c r="B27" i="7"/>
  <c r="F28" i="7"/>
  <c r="B29" i="7"/>
  <c r="F29" i="7"/>
  <c r="B30" i="7"/>
  <c r="F30" i="7"/>
  <c r="B31" i="7"/>
  <c r="F31" i="7"/>
  <c r="B32" i="7"/>
  <c r="F33" i="7"/>
  <c r="B34" i="7"/>
  <c r="F34" i="7"/>
  <c r="B35" i="7"/>
  <c r="F35" i="7"/>
  <c r="B36" i="7"/>
  <c r="F36" i="7"/>
  <c r="B37" i="7"/>
  <c r="F38" i="7"/>
  <c r="B39" i="7"/>
  <c r="F39" i="7"/>
  <c r="B40" i="7"/>
  <c r="F40" i="7"/>
  <c r="B41" i="7"/>
  <c r="F41" i="7"/>
  <c r="B42" i="7"/>
  <c r="F42" i="7"/>
  <c r="B44" i="7"/>
  <c r="F44" i="7"/>
  <c r="B45" i="7"/>
  <c r="F45" i="7"/>
  <c r="B46" i="7"/>
  <c r="F46" i="7"/>
  <c r="B47" i="7"/>
  <c r="F47" i="7"/>
  <c r="B49" i="7"/>
  <c r="F49" i="7"/>
  <c r="B50" i="7"/>
  <c r="F50" i="7"/>
  <c r="B51" i="7"/>
  <c r="F51" i="7"/>
  <c r="B52" i="7"/>
  <c r="F52" i="7"/>
  <c r="B54" i="7"/>
  <c r="F54" i="7"/>
  <c r="B55" i="7"/>
  <c r="F55" i="7"/>
  <c r="B56" i="7"/>
  <c r="F56" i="7"/>
  <c r="B57" i="7"/>
  <c r="F57" i="7"/>
  <c r="F59" i="7"/>
  <c r="B60" i="7"/>
  <c r="F60" i="7"/>
  <c r="B61" i="7"/>
  <c r="F61" i="7"/>
  <c r="B62" i="7"/>
  <c r="F62" i="7"/>
  <c r="B63" i="7"/>
  <c r="V8" i="7"/>
  <c r="V9" i="7"/>
  <c r="V10" i="7"/>
  <c r="V11" i="7"/>
  <c r="V13" i="7"/>
  <c r="V14" i="7"/>
  <c r="V15" i="7"/>
  <c r="V16" i="7"/>
  <c r="V18" i="7"/>
  <c r="V19" i="7"/>
  <c r="V20" i="7"/>
  <c r="V21" i="7"/>
  <c r="V23" i="7"/>
  <c r="V24" i="7"/>
  <c r="V25" i="7"/>
  <c r="V26" i="7"/>
  <c r="V28" i="7"/>
  <c r="V29" i="7"/>
  <c r="V30" i="7"/>
  <c r="V31" i="7"/>
  <c r="V33" i="7"/>
  <c r="V34" i="7"/>
  <c r="V35" i="7"/>
  <c r="V36" i="7"/>
  <c r="V38" i="7"/>
  <c r="V39" i="7"/>
  <c r="V40" i="7"/>
  <c r="V41" i="7"/>
  <c r="V42" i="7"/>
  <c r="V44" i="7"/>
  <c r="V45" i="7"/>
  <c r="V46" i="7"/>
  <c r="V47" i="7"/>
  <c r="V49" i="7"/>
  <c r="V50" i="7"/>
  <c r="V51" i="7"/>
  <c r="V52" i="7"/>
  <c r="V54" i="7"/>
  <c r="V55" i="7"/>
  <c r="V56" i="7"/>
  <c r="V57" i="7"/>
  <c r="V59" i="7"/>
  <c r="V60" i="7"/>
  <c r="V61" i="7"/>
  <c r="V62" i="7"/>
  <c r="V6" i="7"/>
  <c r="V5" i="7"/>
  <c r="V4" i="7"/>
  <c r="V3" i="7"/>
  <c r="J15" i="3"/>
  <c r="J14" i="3"/>
  <c r="J13" i="3"/>
  <c r="J12" i="3"/>
  <c r="J11" i="3"/>
  <c r="J10" i="3"/>
  <c r="J9" i="3"/>
  <c r="J8" i="3"/>
  <c r="J7" i="3"/>
  <c r="J6" i="3"/>
  <c r="J5" i="3"/>
  <c r="J4" i="3"/>
  <c r="J35" i="3"/>
  <c r="J34" i="3"/>
  <c r="J33" i="3"/>
  <c r="J32" i="3"/>
  <c r="J31" i="3"/>
  <c r="J30" i="3"/>
  <c r="J29" i="3"/>
  <c r="J28" i="3"/>
  <c r="J27" i="3"/>
  <c r="J26" i="3"/>
  <c r="J25" i="3"/>
  <c r="J24" i="3"/>
  <c r="J44" i="3"/>
  <c r="J55" i="3"/>
  <c r="J54" i="3"/>
  <c r="J53" i="3"/>
  <c r="J52" i="3"/>
  <c r="J51" i="3"/>
  <c r="J50" i="3"/>
  <c r="J49" i="3"/>
  <c r="J48" i="3"/>
  <c r="J47" i="3"/>
  <c r="J46" i="3"/>
  <c r="J45" i="3"/>
  <c r="J56" i="3" s="1"/>
  <c r="J75" i="3"/>
  <c r="J74" i="3"/>
  <c r="J73" i="3"/>
  <c r="J72" i="3"/>
  <c r="J71" i="3"/>
  <c r="J70" i="3"/>
  <c r="J69" i="3"/>
  <c r="J68" i="3"/>
  <c r="J67" i="3"/>
  <c r="J66" i="3"/>
  <c r="J65" i="3"/>
  <c r="J64" i="3"/>
  <c r="C84" i="3"/>
  <c r="D84" i="3"/>
  <c r="E84" i="3"/>
  <c r="F84" i="3"/>
  <c r="J84" i="3"/>
  <c r="K84" i="3"/>
  <c r="C85" i="3"/>
  <c r="D85" i="3"/>
  <c r="E85" i="3"/>
  <c r="F85" i="3"/>
  <c r="J85" i="3"/>
  <c r="K85" i="3"/>
  <c r="C86" i="3"/>
  <c r="D86" i="3"/>
  <c r="E86" i="3"/>
  <c r="F86" i="3"/>
  <c r="J86" i="3"/>
  <c r="K86" i="3"/>
  <c r="C87" i="3"/>
  <c r="D87" i="3"/>
  <c r="E87" i="3"/>
  <c r="F87" i="3"/>
  <c r="J87" i="3"/>
  <c r="K87" i="3"/>
  <c r="C88" i="3"/>
  <c r="D88" i="3"/>
  <c r="E88" i="3"/>
  <c r="F88" i="3"/>
  <c r="J88" i="3"/>
  <c r="K88" i="3"/>
  <c r="C89" i="3"/>
  <c r="D89" i="3"/>
  <c r="E89" i="3"/>
  <c r="F89" i="3"/>
  <c r="J89" i="3"/>
  <c r="K89" i="3"/>
  <c r="C90" i="3"/>
  <c r="D90" i="3"/>
  <c r="E90" i="3"/>
  <c r="F90" i="3"/>
  <c r="J90" i="3"/>
  <c r="K90" i="3"/>
  <c r="C91" i="3"/>
  <c r="D91" i="3"/>
  <c r="E91" i="3"/>
  <c r="F91" i="3"/>
  <c r="J91" i="3"/>
  <c r="K91" i="3"/>
  <c r="C92" i="3"/>
  <c r="D92" i="3"/>
  <c r="E92" i="3"/>
  <c r="F92" i="3"/>
  <c r="J92" i="3"/>
  <c r="K92" i="3"/>
  <c r="C93" i="3"/>
  <c r="D93" i="3"/>
  <c r="E93" i="3"/>
  <c r="F93" i="3"/>
  <c r="J93" i="3"/>
  <c r="K93" i="3"/>
  <c r="C94" i="3"/>
  <c r="D94" i="3"/>
  <c r="E94" i="3"/>
  <c r="F94" i="3"/>
  <c r="J94" i="3"/>
  <c r="K94" i="3"/>
  <c r="C95" i="3"/>
  <c r="D95" i="3"/>
  <c r="E95" i="3"/>
  <c r="F95" i="3"/>
  <c r="J95" i="3"/>
  <c r="K95" i="3"/>
  <c r="C96" i="3"/>
  <c r="D96" i="3"/>
  <c r="E96" i="3"/>
  <c r="F96" i="3"/>
  <c r="C97" i="3"/>
  <c r="D97" i="3"/>
  <c r="E97" i="3"/>
  <c r="F97" i="3"/>
  <c r="C98" i="3"/>
  <c r="D98" i="3"/>
  <c r="E98" i="3"/>
  <c r="F98" i="3"/>
  <c r="C99" i="3"/>
  <c r="D99" i="3"/>
  <c r="E99" i="3"/>
  <c r="F99" i="3"/>
  <c r="J14" i="1"/>
  <c r="J15" i="1"/>
  <c r="J13" i="1"/>
  <c r="J12" i="1"/>
  <c r="J11" i="1"/>
  <c r="J10" i="1"/>
  <c r="J9" i="1"/>
  <c r="J8" i="1"/>
  <c r="J7" i="1"/>
  <c r="J6" i="1"/>
  <c r="J5" i="1"/>
  <c r="J4" i="1"/>
  <c r="J25" i="1"/>
  <c r="J26" i="1"/>
  <c r="J27" i="1"/>
  <c r="J28" i="1"/>
  <c r="J29" i="1"/>
  <c r="J30" i="1"/>
  <c r="J31" i="1"/>
  <c r="J32" i="1"/>
  <c r="J33" i="1"/>
  <c r="J34" i="1"/>
  <c r="J35" i="1"/>
  <c r="J24" i="1"/>
  <c r="K25" i="1"/>
  <c r="K26" i="1"/>
  <c r="K27" i="1"/>
  <c r="K28" i="1"/>
  <c r="K29" i="1"/>
  <c r="K30" i="1"/>
  <c r="K31" i="1"/>
  <c r="K32" i="1"/>
  <c r="K33" i="1"/>
  <c r="K34" i="1"/>
  <c r="K35" i="1"/>
  <c r="K24" i="1"/>
  <c r="F39" i="1"/>
  <c r="E39" i="1"/>
  <c r="D39" i="1"/>
  <c r="C39" i="1"/>
  <c r="F38" i="1"/>
  <c r="E38" i="1"/>
  <c r="D38" i="1"/>
  <c r="C38" i="1"/>
  <c r="F37" i="1"/>
  <c r="E37" i="1"/>
  <c r="D37" i="1"/>
  <c r="C37" i="1"/>
  <c r="F36" i="1"/>
  <c r="E36" i="1"/>
  <c r="D36" i="1"/>
  <c r="C36" i="1"/>
  <c r="F35" i="1"/>
  <c r="E35" i="1"/>
  <c r="D35" i="1"/>
  <c r="C35" i="1"/>
  <c r="F34" i="1"/>
  <c r="E34" i="1"/>
  <c r="D34" i="1"/>
  <c r="C34" i="1"/>
  <c r="F33" i="1"/>
  <c r="E33" i="1"/>
  <c r="D33" i="1"/>
  <c r="C33" i="1"/>
  <c r="F32" i="1"/>
  <c r="E32" i="1"/>
  <c r="D32" i="1"/>
  <c r="C32" i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E24" i="1"/>
  <c r="D24" i="1"/>
  <c r="C24" i="1"/>
  <c r="R63" i="7"/>
  <c r="R62" i="7"/>
  <c r="R61" i="7"/>
  <c r="R60" i="7"/>
  <c r="R59" i="7"/>
  <c r="R57" i="7"/>
  <c r="R56" i="7"/>
  <c r="R55" i="7"/>
  <c r="R54" i="7"/>
  <c r="R52" i="7"/>
  <c r="R51" i="7"/>
  <c r="R50" i="7"/>
  <c r="R49" i="7"/>
  <c r="R47" i="7"/>
  <c r="R46" i="7"/>
  <c r="R45" i="7"/>
  <c r="R44" i="7"/>
  <c r="R42" i="7"/>
  <c r="R41" i="7"/>
  <c r="R40" i="7"/>
  <c r="R39" i="7"/>
  <c r="R37" i="7"/>
  <c r="R36" i="7"/>
  <c r="R35" i="7"/>
  <c r="R34" i="7"/>
  <c r="R32" i="7"/>
  <c r="R31" i="7"/>
  <c r="R30" i="7"/>
  <c r="R29" i="7"/>
  <c r="R27" i="7"/>
  <c r="R26" i="7"/>
  <c r="R25" i="7"/>
  <c r="R24" i="7"/>
  <c r="R23" i="7"/>
  <c r="R21" i="7"/>
  <c r="R20" i="7"/>
  <c r="R19" i="7"/>
  <c r="R18" i="7"/>
  <c r="R16" i="7"/>
  <c r="R15" i="7"/>
  <c r="R14" i="7"/>
  <c r="R13" i="7"/>
  <c r="R11" i="7"/>
  <c r="R10" i="7"/>
  <c r="R9" i="7"/>
  <c r="R8" i="7"/>
  <c r="R6" i="7"/>
  <c r="R5" i="7"/>
  <c r="R4" i="7"/>
  <c r="R3" i="7"/>
  <c r="N62" i="7"/>
  <c r="N61" i="7"/>
  <c r="N60" i="7"/>
  <c r="N59" i="7"/>
  <c r="N57" i="7"/>
  <c r="N56" i="7"/>
  <c r="N55" i="7"/>
  <c r="N54" i="7"/>
  <c r="N52" i="7"/>
  <c r="N51" i="7"/>
  <c r="N50" i="7"/>
  <c r="N49" i="7"/>
  <c r="N47" i="7"/>
  <c r="N46" i="7"/>
  <c r="N45" i="7"/>
  <c r="N44" i="7"/>
  <c r="N42" i="7"/>
  <c r="N41" i="7"/>
  <c r="N40" i="7"/>
  <c r="N39" i="7"/>
  <c r="N38" i="7"/>
  <c r="N36" i="7"/>
  <c r="N35" i="7"/>
  <c r="N34" i="7"/>
  <c r="N33" i="7"/>
  <c r="N31" i="7"/>
  <c r="N30" i="7"/>
  <c r="N29" i="7"/>
  <c r="N28" i="7"/>
  <c r="N26" i="7"/>
  <c r="N25" i="7"/>
  <c r="N24" i="7"/>
  <c r="N23" i="7"/>
  <c r="N21" i="7"/>
  <c r="N20" i="7"/>
  <c r="N19" i="7"/>
  <c r="N18" i="7"/>
  <c r="N16" i="7"/>
  <c r="N15" i="7"/>
  <c r="N14" i="7"/>
  <c r="N13" i="7"/>
  <c r="N11" i="7"/>
  <c r="N10" i="7"/>
  <c r="N9" i="7"/>
  <c r="N8" i="7"/>
  <c r="N6" i="7"/>
  <c r="N5" i="7"/>
  <c r="N4" i="7"/>
  <c r="N3" i="7"/>
  <c r="C64" i="3"/>
  <c r="D64" i="3"/>
  <c r="E64" i="3"/>
  <c r="F64" i="3"/>
  <c r="K64" i="3"/>
  <c r="C65" i="3"/>
  <c r="D65" i="3"/>
  <c r="E65" i="3"/>
  <c r="F65" i="3"/>
  <c r="K65" i="3"/>
  <c r="C66" i="3"/>
  <c r="D66" i="3"/>
  <c r="E66" i="3"/>
  <c r="F66" i="3"/>
  <c r="K66" i="3"/>
  <c r="C67" i="3"/>
  <c r="D67" i="3"/>
  <c r="E67" i="3"/>
  <c r="F67" i="3"/>
  <c r="K67" i="3"/>
  <c r="C68" i="3"/>
  <c r="D68" i="3"/>
  <c r="E68" i="3"/>
  <c r="F68" i="3"/>
  <c r="K68" i="3"/>
  <c r="C69" i="3"/>
  <c r="D69" i="3"/>
  <c r="E69" i="3"/>
  <c r="F69" i="3"/>
  <c r="K69" i="3"/>
  <c r="C70" i="3"/>
  <c r="D70" i="3"/>
  <c r="E70" i="3"/>
  <c r="F70" i="3"/>
  <c r="K70" i="3"/>
  <c r="C71" i="3"/>
  <c r="D71" i="3"/>
  <c r="E71" i="3"/>
  <c r="F71" i="3"/>
  <c r="K71" i="3"/>
  <c r="C72" i="3"/>
  <c r="D72" i="3"/>
  <c r="E72" i="3"/>
  <c r="F72" i="3"/>
  <c r="K72" i="3"/>
  <c r="C73" i="3"/>
  <c r="D73" i="3"/>
  <c r="E73" i="3"/>
  <c r="F73" i="3"/>
  <c r="K73" i="3"/>
  <c r="C74" i="3"/>
  <c r="D74" i="3"/>
  <c r="E74" i="3"/>
  <c r="F74" i="3"/>
  <c r="K74" i="3"/>
  <c r="C75" i="3"/>
  <c r="D75" i="3"/>
  <c r="E75" i="3"/>
  <c r="F75" i="3"/>
  <c r="K75" i="3"/>
  <c r="C76" i="3"/>
  <c r="D76" i="3"/>
  <c r="E76" i="3"/>
  <c r="F76" i="3"/>
  <c r="C77" i="3"/>
  <c r="D77" i="3"/>
  <c r="E77" i="3"/>
  <c r="F77" i="3"/>
  <c r="C78" i="3"/>
  <c r="D78" i="3"/>
  <c r="E78" i="3"/>
  <c r="F78" i="3"/>
  <c r="C79" i="3"/>
  <c r="D79" i="3"/>
  <c r="E79" i="3"/>
  <c r="F79" i="3"/>
  <c r="K5" i="1"/>
  <c r="L5" i="1" s="1"/>
  <c r="K6" i="1"/>
  <c r="K7" i="1"/>
  <c r="K8" i="1"/>
  <c r="K9" i="1"/>
  <c r="K10" i="1"/>
  <c r="K11" i="1"/>
  <c r="K12" i="1"/>
  <c r="K13" i="1"/>
  <c r="K14" i="1"/>
  <c r="K15" i="1"/>
  <c r="K4" i="1"/>
  <c r="F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4" i="1"/>
  <c r="F19" i="1"/>
  <c r="D19" i="1"/>
  <c r="C19" i="1"/>
  <c r="F18" i="1"/>
  <c r="D18" i="1"/>
  <c r="C18" i="1"/>
  <c r="F17" i="1"/>
  <c r="D17" i="1"/>
  <c r="C17" i="1"/>
  <c r="F16" i="1"/>
  <c r="D16" i="1"/>
  <c r="C16" i="1"/>
  <c r="F15" i="1"/>
  <c r="D15" i="1"/>
  <c r="C15" i="1"/>
  <c r="F14" i="1"/>
  <c r="D14" i="1"/>
  <c r="C14" i="1"/>
  <c r="F13" i="1"/>
  <c r="D13" i="1"/>
  <c r="C13" i="1"/>
  <c r="F12" i="1"/>
  <c r="D12" i="1"/>
  <c r="C12" i="1"/>
  <c r="F11" i="1"/>
  <c r="D11" i="1"/>
  <c r="C11" i="1"/>
  <c r="F10" i="1"/>
  <c r="D10" i="1"/>
  <c r="C10" i="1"/>
  <c r="F9" i="1"/>
  <c r="D9" i="1"/>
  <c r="C9" i="1"/>
  <c r="F8" i="1"/>
  <c r="D8" i="1"/>
  <c r="C8" i="1"/>
  <c r="F7" i="1"/>
  <c r="D7" i="1"/>
  <c r="C7" i="1"/>
  <c r="F6" i="1"/>
  <c r="D6" i="1"/>
  <c r="C6" i="1"/>
  <c r="F5" i="1"/>
  <c r="D5" i="1"/>
  <c r="C5" i="1"/>
  <c r="D4" i="1"/>
  <c r="C4" i="1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62" i="5"/>
  <c r="C61" i="5"/>
  <c r="C60" i="5"/>
  <c r="C5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J63" i="7"/>
  <c r="J62" i="7"/>
  <c r="J61" i="7"/>
  <c r="J60" i="7"/>
  <c r="J59" i="7"/>
  <c r="J57" i="7"/>
  <c r="J56" i="7"/>
  <c r="J55" i="7"/>
  <c r="J54" i="7"/>
  <c r="J52" i="7"/>
  <c r="J51" i="7"/>
  <c r="J50" i="7"/>
  <c r="J49" i="7"/>
  <c r="J47" i="7"/>
  <c r="J46" i="7"/>
  <c r="J45" i="7"/>
  <c r="J44" i="7"/>
  <c r="J42" i="7"/>
  <c r="J41" i="7"/>
  <c r="J40" i="7"/>
  <c r="J39" i="7"/>
  <c r="J37" i="7"/>
  <c r="J36" i="7"/>
  <c r="J35" i="7"/>
  <c r="J34" i="7"/>
  <c r="J32" i="7"/>
  <c r="J31" i="7"/>
  <c r="J30" i="7"/>
  <c r="J29" i="7"/>
  <c r="J27" i="7"/>
  <c r="J26" i="7"/>
  <c r="J25" i="7"/>
  <c r="J24" i="7"/>
  <c r="J23" i="7"/>
  <c r="J21" i="7"/>
  <c r="J20" i="7"/>
  <c r="J19" i="7"/>
  <c r="J18" i="7"/>
  <c r="J16" i="7"/>
  <c r="J15" i="7"/>
  <c r="J14" i="7"/>
  <c r="J13" i="7"/>
  <c r="J11" i="7"/>
  <c r="J10" i="7"/>
  <c r="J9" i="7"/>
  <c r="J8" i="7"/>
  <c r="J6" i="7"/>
  <c r="J5" i="7"/>
  <c r="J4" i="7"/>
  <c r="J3" i="7"/>
  <c r="L24" i="1" l="1"/>
  <c r="L35" i="1"/>
  <c r="L14" i="1"/>
  <c r="L13" i="1"/>
  <c r="L7" i="1"/>
  <c r="L11" i="1"/>
  <c r="L27" i="1"/>
  <c r="L25" i="1"/>
  <c r="L29" i="1"/>
  <c r="L28" i="1"/>
  <c r="L12" i="1"/>
  <c r="L26" i="1"/>
  <c r="L15" i="1"/>
  <c r="L34" i="1"/>
  <c r="L6" i="1"/>
  <c r="L33" i="1"/>
  <c r="L32" i="1"/>
  <c r="L8" i="1"/>
  <c r="L31" i="1"/>
  <c r="L9" i="1"/>
  <c r="L30" i="1"/>
  <c r="L10" i="1"/>
  <c r="K36" i="1"/>
  <c r="J16" i="1"/>
  <c r="L111" i="3"/>
  <c r="K96" i="3"/>
  <c r="J76" i="3"/>
  <c r="J96" i="3"/>
  <c r="J36" i="3"/>
  <c r="J16" i="3"/>
  <c r="L4" i="1"/>
  <c r="K76" i="3"/>
  <c r="J36" i="1"/>
  <c r="K16" i="1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18" i="5"/>
  <c r="C17" i="5"/>
  <c r="C16" i="5"/>
  <c r="C15" i="5"/>
  <c r="C14" i="5"/>
  <c r="C13" i="5"/>
  <c r="C12" i="5"/>
  <c r="C11" i="5"/>
  <c r="C10" i="5"/>
  <c r="C8" i="5"/>
  <c r="C9" i="5"/>
  <c r="C7" i="5"/>
  <c r="C6" i="5"/>
  <c r="C5" i="5"/>
  <c r="C4" i="5"/>
  <c r="C3" i="5"/>
  <c r="C2" i="5"/>
  <c r="C44" i="3"/>
  <c r="D44" i="3"/>
  <c r="E44" i="3"/>
  <c r="F44" i="3"/>
  <c r="K44" i="3"/>
  <c r="C45" i="3"/>
  <c r="D45" i="3"/>
  <c r="E45" i="3"/>
  <c r="F45" i="3"/>
  <c r="K45" i="3"/>
  <c r="C46" i="3"/>
  <c r="D46" i="3"/>
  <c r="E46" i="3"/>
  <c r="F46" i="3"/>
  <c r="K46" i="3"/>
  <c r="C47" i="3"/>
  <c r="D47" i="3"/>
  <c r="E47" i="3"/>
  <c r="F47" i="3"/>
  <c r="K47" i="3"/>
  <c r="C48" i="3"/>
  <c r="D48" i="3"/>
  <c r="E48" i="3"/>
  <c r="F48" i="3"/>
  <c r="K48" i="3"/>
  <c r="C49" i="3"/>
  <c r="D49" i="3"/>
  <c r="E49" i="3"/>
  <c r="F49" i="3"/>
  <c r="K49" i="3"/>
  <c r="C50" i="3"/>
  <c r="D50" i="3"/>
  <c r="E50" i="3"/>
  <c r="F50" i="3"/>
  <c r="K50" i="3"/>
  <c r="C51" i="3"/>
  <c r="D51" i="3"/>
  <c r="E51" i="3"/>
  <c r="F51" i="3"/>
  <c r="K51" i="3"/>
  <c r="C52" i="3"/>
  <c r="D52" i="3"/>
  <c r="E52" i="3"/>
  <c r="F52" i="3"/>
  <c r="K52" i="3"/>
  <c r="C53" i="3"/>
  <c r="D53" i="3"/>
  <c r="E53" i="3"/>
  <c r="F53" i="3"/>
  <c r="K53" i="3"/>
  <c r="C54" i="3"/>
  <c r="D54" i="3"/>
  <c r="E54" i="3"/>
  <c r="F54" i="3"/>
  <c r="K54" i="3"/>
  <c r="C55" i="3"/>
  <c r="D55" i="3"/>
  <c r="E55" i="3"/>
  <c r="F55" i="3"/>
  <c r="K55" i="3"/>
  <c r="C56" i="3"/>
  <c r="D56" i="3"/>
  <c r="E56" i="3"/>
  <c r="F56" i="3"/>
  <c r="C57" i="3"/>
  <c r="D57" i="3"/>
  <c r="E57" i="3"/>
  <c r="F57" i="3"/>
  <c r="C58" i="3"/>
  <c r="D58" i="3"/>
  <c r="E58" i="3"/>
  <c r="F58" i="3"/>
  <c r="C59" i="3"/>
  <c r="D59" i="3"/>
  <c r="E59" i="3"/>
  <c r="F59" i="3"/>
  <c r="C24" i="3"/>
  <c r="D24" i="3"/>
  <c r="E24" i="3"/>
  <c r="F24" i="3"/>
  <c r="K24" i="3"/>
  <c r="C25" i="3"/>
  <c r="D25" i="3"/>
  <c r="E25" i="3"/>
  <c r="F25" i="3"/>
  <c r="K25" i="3"/>
  <c r="C26" i="3"/>
  <c r="D26" i="3"/>
  <c r="E26" i="3"/>
  <c r="F26" i="3"/>
  <c r="K26" i="3"/>
  <c r="C27" i="3"/>
  <c r="D27" i="3"/>
  <c r="E27" i="3"/>
  <c r="F27" i="3"/>
  <c r="K27" i="3"/>
  <c r="C28" i="3"/>
  <c r="D28" i="3"/>
  <c r="E28" i="3"/>
  <c r="F28" i="3"/>
  <c r="K28" i="3"/>
  <c r="C29" i="3"/>
  <c r="D29" i="3"/>
  <c r="E29" i="3"/>
  <c r="F29" i="3"/>
  <c r="K29" i="3"/>
  <c r="C30" i="3"/>
  <c r="D30" i="3"/>
  <c r="E30" i="3"/>
  <c r="F30" i="3"/>
  <c r="K30" i="3"/>
  <c r="C31" i="3"/>
  <c r="D31" i="3"/>
  <c r="E31" i="3"/>
  <c r="F31" i="3"/>
  <c r="K31" i="3"/>
  <c r="C32" i="3"/>
  <c r="D32" i="3"/>
  <c r="E32" i="3"/>
  <c r="F32" i="3"/>
  <c r="K32" i="3"/>
  <c r="C33" i="3"/>
  <c r="D33" i="3"/>
  <c r="E33" i="3"/>
  <c r="F33" i="3"/>
  <c r="K33" i="3"/>
  <c r="C34" i="3"/>
  <c r="D34" i="3"/>
  <c r="E34" i="3"/>
  <c r="F34" i="3"/>
  <c r="K34" i="3"/>
  <c r="C35" i="3"/>
  <c r="D35" i="3"/>
  <c r="E35" i="3"/>
  <c r="F35" i="3"/>
  <c r="K35" i="3"/>
  <c r="C36" i="3"/>
  <c r="D36" i="3"/>
  <c r="E36" i="3"/>
  <c r="F36" i="3"/>
  <c r="C37" i="3"/>
  <c r="D37" i="3"/>
  <c r="E37" i="3"/>
  <c r="F37" i="3"/>
  <c r="C38" i="3"/>
  <c r="D38" i="3"/>
  <c r="E38" i="3"/>
  <c r="F38" i="3"/>
  <c r="C39" i="3"/>
  <c r="D39" i="3"/>
  <c r="E39" i="3"/>
  <c r="F39" i="3"/>
  <c r="K56" i="3" l="1"/>
  <c r="K36" i="3"/>
  <c r="F19" i="3" l="1"/>
  <c r="E19" i="3"/>
  <c r="D19" i="3"/>
  <c r="C19" i="3"/>
  <c r="F18" i="3"/>
  <c r="E18" i="3"/>
  <c r="D18" i="3"/>
  <c r="C18" i="3"/>
  <c r="F17" i="3"/>
  <c r="E17" i="3"/>
  <c r="D17" i="3"/>
  <c r="C17" i="3"/>
  <c r="F16" i="3"/>
  <c r="E16" i="3"/>
  <c r="D16" i="3"/>
  <c r="C16" i="3"/>
  <c r="K15" i="3"/>
  <c r="F15" i="3"/>
  <c r="E15" i="3"/>
  <c r="D15" i="3"/>
  <c r="C15" i="3"/>
  <c r="K14" i="3"/>
  <c r="F14" i="3"/>
  <c r="E14" i="3"/>
  <c r="D14" i="3"/>
  <c r="C14" i="3"/>
  <c r="K13" i="3"/>
  <c r="F13" i="3"/>
  <c r="E13" i="3"/>
  <c r="D13" i="3"/>
  <c r="C13" i="3"/>
  <c r="K12" i="3"/>
  <c r="F12" i="3"/>
  <c r="E12" i="3"/>
  <c r="D12" i="3"/>
  <c r="C12" i="3"/>
  <c r="K11" i="3"/>
  <c r="F11" i="3"/>
  <c r="E11" i="3"/>
  <c r="D11" i="3"/>
  <c r="C11" i="3"/>
  <c r="K10" i="3"/>
  <c r="F10" i="3"/>
  <c r="E10" i="3"/>
  <c r="D10" i="3"/>
  <c r="C10" i="3"/>
  <c r="K9" i="3"/>
  <c r="F9" i="3"/>
  <c r="E9" i="3"/>
  <c r="D9" i="3"/>
  <c r="C9" i="3"/>
  <c r="K8" i="3"/>
  <c r="F8" i="3"/>
  <c r="E8" i="3"/>
  <c r="D8" i="3"/>
  <c r="C8" i="3"/>
  <c r="K7" i="3"/>
  <c r="F7" i="3"/>
  <c r="E7" i="3"/>
  <c r="D7" i="3"/>
  <c r="C7" i="3"/>
  <c r="K6" i="3"/>
  <c r="F6" i="3"/>
  <c r="E6" i="3"/>
  <c r="D6" i="3"/>
  <c r="C6" i="3"/>
  <c r="K5" i="3"/>
  <c r="F5" i="3"/>
  <c r="E5" i="3"/>
  <c r="D5" i="3"/>
  <c r="C5" i="3"/>
  <c r="K4" i="3"/>
  <c r="F4" i="3"/>
  <c r="E4" i="3"/>
  <c r="D4" i="3"/>
  <c r="C4" i="3"/>
  <c r="K16" i="3" l="1"/>
</calcChain>
</file>

<file path=xl/sharedStrings.xml><?xml version="1.0" encoding="utf-8"?>
<sst xmlns="http://schemas.openxmlformats.org/spreadsheetml/2006/main" count="1439" uniqueCount="474">
  <si>
    <t>Datum</t>
  </si>
  <si>
    <t>Namn</t>
  </si>
  <si>
    <t>Vecka</t>
  </si>
  <si>
    <t>Nyårsdagen</t>
  </si>
  <si>
    <t>Trettondedag jul</t>
  </si>
  <si>
    <t>Långfredagen</t>
  </si>
  <si>
    <t>Påskdagen</t>
  </si>
  <si>
    <t>Annandag påsk</t>
  </si>
  <si>
    <t>Första maj</t>
  </si>
  <si>
    <t>Kristi himmelfärdsdag</t>
  </si>
  <si>
    <t>Pingstdagen</t>
  </si>
  <si>
    <t>Sveriges nationaldag</t>
  </si>
  <si>
    <t>Alla helgons dag</t>
  </si>
  <si>
    <t>Juldagen</t>
  </si>
  <si>
    <t>Annandag jul</t>
  </si>
  <si>
    <t>Midsommarafton</t>
  </si>
  <si>
    <t>Nyårsafton</t>
  </si>
  <si>
    <t>Dagkod</t>
  </si>
  <si>
    <t>Julafton</t>
  </si>
  <si>
    <t>Dag nr</t>
  </si>
  <si>
    <t>Veckodag</t>
  </si>
  <si>
    <t>Arb dgr</t>
  </si>
  <si>
    <t>Första dag</t>
  </si>
  <si>
    <t>Sista dag</t>
  </si>
  <si>
    <t>Månadstabell</t>
  </si>
  <si>
    <t>Midsommardagen</t>
  </si>
  <si>
    <t>Helgtabell</t>
  </si>
  <si>
    <t>=NETTOARBETSDAGAR(H4;I4;{44197;44202;44288;44291;44329;44372;44554;44561})</t>
  </si>
  <si>
    <t>Tillfälle</t>
  </si>
  <si>
    <t>Konungens namnsdag</t>
  </si>
  <si>
    <t>Kronprinsessans namnsdag</t>
  </si>
  <si>
    <t>Konungens födelsedag</t>
  </si>
  <si>
    <t>Kronprinsessans födelsedag</t>
  </si>
  <si>
    <t>Drottningens namnsdag</t>
  </si>
  <si>
    <t>FN-Dagen</t>
  </si>
  <si>
    <t>Gustav Adolfsdagen</t>
  </si>
  <si>
    <t>Nobeldagen</t>
  </si>
  <si>
    <t>Drottningens födelsedag</t>
  </si>
  <si>
    <t>År 2023</t>
  </si>
  <si>
    <t>Annandag Pingst</t>
  </si>
  <si>
    <t>År 2024</t>
  </si>
  <si>
    <t>Veterandagen</t>
  </si>
  <si>
    <t>Namnsdag</t>
  </si>
  <si>
    <t>Oskar, 
Ossian</t>
  </si>
  <si>
    <t>Beata, 
Beatrice</t>
  </si>
  <si>
    <t>Barbara, 
Barbro</t>
  </si>
  <si>
    <t xml:space="preserve">Sven
</t>
  </si>
  <si>
    <t>Nikolaus, 
Niklas</t>
  </si>
  <si>
    <t>Angela, 
Angelika</t>
  </si>
  <si>
    <t xml:space="preserve">Virginia
</t>
  </si>
  <si>
    <t xml:space="preserve">Anna
</t>
  </si>
  <si>
    <t>Malin, 
Malena</t>
  </si>
  <si>
    <t>Daniel, 
Daniela</t>
  </si>
  <si>
    <t>Alexander, 
Alexis</t>
  </si>
  <si>
    <t xml:space="preserve">Lucia
</t>
  </si>
  <si>
    <t>Sten, 
Sixten</t>
  </si>
  <si>
    <t xml:space="preserve">Gottfrid
</t>
  </si>
  <si>
    <t xml:space="preserve">Assar
</t>
  </si>
  <si>
    <t xml:space="preserve">Stig
</t>
  </si>
  <si>
    <t xml:space="preserve">Abraham
</t>
  </si>
  <si>
    <t xml:space="preserve">Isak
</t>
  </si>
  <si>
    <t>Israel, 
Moses</t>
  </si>
  <si>
    <t xml:space="preserve">Tomas
</t>
  </si>
  <si>
    <t>Natanael, 
Jonatan</t>
  </si>
  <si>
    <t xml:space="preserve">Adam
</t>
  </si>
  <si>
    <t>Julafton 
Eva</t>
  </si>
  <si>
    <t xml:space="preserve">(ingen namnsdag) </t>
  </si>
  <si>
    <t>Johannes, 
Johan</t>
  </si>
  <si>
    <t xml:space="preserve">Benjamin
</t>
  </si>
  <si>
    <t>(Värnlösa barns dag)</t>
  </si>
  <si>
    <t>Natalia, 
Natalie</t>
  </si>
  <si>
    <t xml:space="preserve">Abel, Set
</t>
  </si>
  <si>
    <t xml:space="preserve">Sylvester
</t>
  </si>
  <si>
    <t xml:space="preserve">Nyårsdagen
</t>
  </si>
  <si>
    <t xml:space="preserve">Svea
</t>
  </si>
  <si>
    <t>Alfred, 
Alfrida</t>
  </si>
  <si>
    <t xml:space="preserve">Rut
</t>
  </si>
  <si>
    <t>Hanna, 
Hannele</t>
  </si>
  <si>
    <t>Kasper, Melker, 
Baltsar</t>
  </si>
  <si>
    <t>August, 
Augusta</t>
  </si>
  <si>
    <t xml:space="preserve">Erland
</t>
  </si>
  <si>
    <t>Gunnar, 
Gunder</t>
  </si>
  <si>
    <t>Sigurd, 
Sigbritt</t>
  </si>
  <si>
    <t>Jan, 
Jannike</t>
  </si>
  <si>
    <t>Frideborg, 
Fridolf</t>
  </si>
  <si>
    <t xml:space="preserve">Knut
</t>
  </si>
  <si>
    <t>Felix, 
Felicia</t>
  </si>
  <si>
    <t>Laura, 
Lorentz</t>
  </si>
  <si>
    <t>Hjalmar, 
Helmer</t>
  </si>
  <si>
    <t>Anton, 
Tony</t>
  </si>
  <si>
    <t>Hilda, 
Hildur</t>
  </si>
  <si>
    <t>Fabian, 
Sebastian</t>
  </si>
  <si>
    <t>Agnes, 
Agneta</t>
  </si>
  <si>
    <t>Vincent, 
Viktor</t>
  </si>
  <si>
    <t>Frej, 
Freja</t>
  </si>
  <si>
    <t xml:space="preserve">Erika
</t>
  </si>
  <si>
    <t>Paul, 
Pål</t>
  </si>
  <si>
    <t>Bodil, 
Boel</t>
  </si>
  <si>
    <t>Göte, 
Göta</t>
  </si>
  <si>
    <t>Karl, 
Karla</t>
  </si>
  <si>
    <t xml:space="preserve">Diana
</t>
  </si>
  <si>
    <t>Gunilla, 
Gunhild</t>
  </si>
  <si>
    <t>Ivar, 
Joar</t>
  </si>
  <si>
    <t>Max, 
Maximilian</t>
  </si>
  <si>
    <t>Disa, 
Hjördis</t>
  </si>
  <si>
    <t>Ansgar, 
Anselm</t>
  </si>
  <si>
    <t>Agata, 
Agda</t>
  </si>
  <si>
    <t>Dorotea, 
Doris</t>
  </si>
  <si>
    <t>Rikard, 
Dick</t>
  </si>
  <si>
    <t>Berta, 
Bert</t>
  </si>
  <si>
    <t>Fanny, 
Franciska</t>
  </si>
  <si>
    <t xml:space="preserve">Iris
</t>
  </si>
  <si>
    <t>Yngve, 
Inge</t>
  </si>
  <si>
    <t>Evelina, 
Evy</t>
  </si>
  <si>
    <t>Agne, 
Ove</t>
  </si>
  <si>
    <t xml:space="preserve">Sigfrid
</t>
  </si>
  <si>
    <t>Julia, 
Julius</t>
  </si>
  <si>
    <t>Alexandra, 
Sandra</t>
  </si>
  <si>
    <t>Frida, 
Fritiof</t>
  </si>
  <si>
    <t>Gabriella, 
Ella</t>
  </si>
  <si>
    <t xml:space="preserve">Vivianne
</t>
  </si>
  <si>
    <t xml:space="preserve">Hilding
</t>
  </si>
  <si>
    <t xml:space="preserve">Pia
</t>
  </si>
  <si>
    <t>Torsten, 
Torun</t>
  </si>
  <si>
    <t>Mattias, 
Mats</t>
  </si>
  <si>
    <t>Sigvard, 
Sivert</t>
  </si>
  <si>
    <t>Torgny, 
Torkel</t>
  </si>
  <si>
    <t xml:space="preserve">Lage
</t>
  </si>
  <si>
    <t>Albin, 
Elvira</t>
  </si>
  <si>
    <t>Ernst, 
Erna</t>
  </si>
  <si>
    <t>Gunborg, 
Gunvor</t>
  </si>
  <si>
    <t>Adrian, 
Adriana</t>
  </si>
  <si>
    <t>Tora, 
Tove</t>
  </si>
  <si>
    <t>Ebba, 
Ebbe</t>
  </si>
  <si>
    <t xml:space="preserve">Camilla
</t>
  </si>
  <si>
    <t>Torbjörn, 
Torleif</t>
  </si>
  <si>
    <t>Edla, 
Ada</t>
  </si>
  <si>
    <t>Edvin, 
Egon</t>
  </si>
  <si>
    <t xml:space="preserve">Greger
</t>
  </si>
  <si>
    <t>Matilda, 
Maud</t>
  </si>
  <si>
    <t>Kristoffer, 
Christel</t>
  </si>
  <si>
    <t>Herbert, 
Gilbert</t>
  </si>
  <si>
    <t xml:space="preserve">Gertrud
</t>
  </si>
  <si>
    <t>Edvard, 
Edmund</t>
  </si>
  <si>
    <t>Josef, 
Josefina</t>
  </si>
  <si>
    <t>Joakim, 
Kim</t>
  </si>
  <si>
    <t xml:space="preserve">Bengt
</t>
  </si>
  <si>
    <t>Kennet, 
Kent</t>
  </si>
  <si>
    <t>Gerda, 
Gerd</t>
  </si>
  <si>
    <t>Gabriel, 
Rafael</t>
  </si>
  <si>
    <t xml:space="preserve">Emanuel
</t>
  </si>
  <si>
    <t>Rudolf, 
Ralf</t>
  </si>
  <si>
    <t>Malkolm, 
Morgan</t>
  </si>
  <si>
    <t>Jonas, 
Jens</t>
  </si>
  <si>
    <t>Holger, 
Holmfrid</t>
  </si>
  <si>
    <t>Harald, 
Hervor</t>
  </si>
  <si>
    <t>Gudmund, 
Ingemund</t>
  </si>
  <si>
    <t>Ferdinand, 
Nanna</t>
  </si>
  <si>
    <t>Marianne, 
Marlene</t>
  </si>
  <si>
    <t>Irene, 
Irja</t>
  </si>
  <si>
    <t>Vilhelm, 
William</t>
  </si>
  <si>
    <t>Irma, 
Irmelin</t>
  </si>
  <si>
    <t>Nadja, 
Tanja</t>
  </si>
  <si>
    <t>Otto, 
Ottilia</t>
  </si>
  <si>
    <t>Ingvar, 
Ingvor</t>
  </si>
  <si>
    <t>Ulf, 
Ylva</t>
  </si>
  <si>
    <t xml:space="preserve">Liv
</t>
  </si>
  <si>
    <t>Artur, 
Douglas</t>
  </si>
  <si>
    <t xml:space="preserve">Tiburtius
</t>
  </si>
  <si>
    <t>Olivia, 
Oliver</t>
  </si>
  <si>
    <t>Patrik, 
Patricia</t>
  </si>
  <si>
    <t>Elias, 
Elis</t>
  </si>
  <si>
    <t>Valdemar, 
Volmar</t>
  </si>
  <si>
    <t>Olaus, 
Ola</t>
  </si>
  <si>
    <t>Amalia, 
Amelie</t>
  </si>
  <si>
    <t>Anneli, 
Annika</t>
  </si>
  <si>
    <t>Allan, 
Glenn</t>
  </si>
  <si>
    <t>Georg, 
Göran</t>
  </si>
  <si>
    <t xml:space="preserve">Vega
</t>
  </si>
  <si>
    <t xml:space="preserve">Markus
</t>
  </si>
  <si>
    <t>Teresia, 
Terese</t>
  </si>
  <si>
    <t xml:space="preserve">Engelbrekt
</t>
  </si>
  <si>
    <t>Ture, 
Tyra</t>
  </si>
  <si>
    <t xml:space="preserve">Tyko
</t>
  </si>
  <si>
    <t>Filip, 
Filippa</t>
  </si>
  <si>
    <t>John, 
Jane</t>
  </si>
  <si>
    <t>Monika, 
Mona</t>
  </si>
  <si>
    <t>Gotthard, 
Erhard</t>
  </si>
  <si>
    <t>Marit, 
Rita</t>
  </si>
  <si>
    <t>Carina, 
Carita</t>
  </si>
  <si>
    <t xml:space="preserve">Åke
</t>
  </si>
  <si>
    <t>Reidar, 
Reidun</t>
  </si>
  <si>
    <t>Esbjörn, 
Styrbjörn</t>
  </si>
  <si>
    <t>Märta, 
Märit</t>
  </si>
  <si>
    <t>Charlotta, 
Lotta</t>
  </si>
  <si>
    <t>Linnea, 
Linn</t>
  </si>
  <si>
    <t>Halvard, 
Halvar</t>
  </si>
  <si>
    <t>Sofia, 
Sonja</t>
  </si>
  <si>
    <t>Ronald, 
Ronny</t>
  </si>
  <si>
    <t>Rebecka, 
Ruben</t>
  </si>
  <si>
    <t xml:space="preserve">Erik
</t>
  </si>
  <si>
    <t>Maj, 
Majken</t>
  </si>
  <si>
    <t>Karolina, 
Carola</t>
  </si>
  <si>
    <t>Hemming, 
Henning</t>
  </si>
  <si>
    <t>Desideria, 
Desirée</t>
  </si>
  <si>
    <t>Ivan, 
Vanja</t>
  </si>
  <si>
    <t xml:space="preserve">Urban
</t>
  </si>
  <si>
    <t>Vilhelmina, 
Vilma</t>
  </si>
  <si>
    <t>Beda, 
Blenda</t>
  </si>
  <si>
    <t>Ingeborg, 
Borghild</t>
  </si>
  <si>
    <t>Yvonne, 
Jeanette</t>
  </si>
  <si>
    <t>Vera, 
Veronika</t>
  </si>
  <si>
    <t>Petronella, 
Pernilla</t>
  </si>
  <si>
    <t>Gun, 
Gunnel</t>
  </si>
  <si>
    <t>Rutger, 
Roger</t>
  </si>
  <si>
    <t>Ingemar, 
Gudmar</t>
  </si>
  <si>
    <t>Solbritt, 
Solveig</t>
  </si>
  <si>
    <t xml:space="preserve">Bo
</t>
  </si>
  <si>
    <t>Robert, 
Robin</t>
  </si>
  <si>
    <t>Eivor, 
Majvor</t>
  </si>
  <si>
    <t>Börje, 
Birger</t>
  </si>
  <si>
    <t>Svante, 
Boris</t>
  </si>
  <si>
    <t>Bertil, 
Berthold</t>
  </si>
  <si>
    <t xml:space="preserve">Eskil
</t>
  </si>
  <si>
    <t>Aina, 
Aino</t>
  </si>
  <si>
    <t>Håkan, 
Hakon</t>
  </si>
  <si>
    <t>Margit, 
Margot</t>
  </si>
  <si>
    <t>Axel, 
Axelina</t>
  </si>
  <si>
    <t>Torborg, 
Torvald</t>
  </si>
  <si>
    <t>Björn, 
Bjarne</t>
  </si>
  <si>
    <t>Germund, 
Görel</t>
  </si>
  <si>
    <t xml:space="preserve">Linda
</t>
  </si>
  <si>
    <t>Alf, 
Alvar</t>
  </si>
  <si>
    <t>Paulina, 
Paula</t>
  </si>
  <si>
    <t>Adolf, 
Alice</t>
  </si>
  <si>
    <t>Johannes 
Döparens dag</t>
  </si>
  <si>
    <t>David, 
Salomon</t>
  </si>
  <si>
    <t>Rakel, 
Lea</t>
  </si>
  <si>
    <t>Selma, 
Fingal</t>
  </si>
  <si>
    <t xml:space="preserve">Leo
</t>
  </si>
  <si>
    <t>Peter, 
Petra</t>
  </si>
  <si>
    <t>Elof, 
Leif</t>
  </si>
  <si>
    <t>Aron, 
Mirjam</t>
  </si>
  <si>
    <t>Rosa, 
Rosita</t>
  </si>
  <si>
    <t xml:space="preserve">Aurora
</t>
  </si>
  <si>
    <t>Ulrika, 
Ulla</t>
  </si>
  <si>
    <t>Laila, 
Ritva</t>
  </si>
  <si>
    <t>Esaias, 
Jessika</t>
  </si>
  <si>
    <t xml:space="preserve">Klas
</t>
  </si>
  <si>
    <t xml:space="preserve">Kjell
</t>
  </si>
  <si>
    <t>Jörgen, 
Örjan</t>
  </si>
  <si>
    <t>André, 
Andrea</t>
  </si>
  <si>
    <t>Eleonora, 
Ellinor</t>
  </si>
  <si>
    <t>Herman, 
Hermine</t>
  </si>
  <si>
    <t>Joel, 
Judit</t>
  </si>
  <si>
    <t xml:space="preserve">Folke
</t>
  </si>
  <si>
    <t>Ragnhild, 
Ragnvald</t>
  </si>
  <si>
    <t>Reinhold, 
Reine</t>
  </si>
  <si>
    <t xml:space="preserve">Bruno
</t>
  </si>
  <si>
    <t>Fredrik, 
Fritz</t>
  </si>
  <si>
    <t xml:space="preserve">Sara
</t>
  </si>
  <si>
    <t>Margareta, 
Greta</t>
  </si>
  <si>
    <t xml:space="preserve">Johanna
</t>
  </si>
  <si>
    <t>Magdalena, 
Madeleine</t>
  </si>
  <si>
    <t>Emma, 
Emmy</t>
  </si>
  <si>
    <t>Kristina, 
Kerstin</t>
  </si>
  <si>
    <t xml:space="preserve">Jakob
</t>
  </si>
  <si>
    <t>Jesper, 
Jasmine</t>
  </si>
  <si>
    <t xml:space="preserve">Marta
</t>
  </si>
  <si>
    <t>Botvid, 
Seved</t>
  </si>
  <si>
    <t xml:space="preserve">Algot
</t>
  </si>
  <si>
    <t>Helena, 
Elin</t>
  </si>
  <si>
    <t xml:space="preserve">Per
</t>
  </si>
  <si>
    <t>Karin, 
Kajsa</t>
  </si>
  <si>
    <t xml:space="preserve">Tage
</t>
  </si>
  <si>
    <t>Arne, 
Arnold</t>
  </si>
  <si>
    <t>Ulrik, 
Alrik</t>
  </si>
  <si>
    <t>Alfons, 
Inez</t>
  </si>
  <si>
    <t>Dennis, 
Denise</t>
  </si>
  <si>
    <t>Silvia, 
Sylvia</t>
  </si>
  <si>
    <t xml:space="preserve">Roland
</t>
  </si>
  <si>
    <t xml:space="preserve">Lars
</t>
  </si>
  <si>
    <t xml:space="preserve">Susanna
</t>
  </si>
  <si>
    <t xml:space="preserve">Klara
</t>
  </si>
  <si>
    <t xml:space="preserve">Kaj
</t>
  </si>
  <si>
    <t xml:space="preserve">Uno
</t>
  </si>
  <si>
    <t>Stella, 
Estelle</t>
  </si>
  <si>
    <t xml:space="preserve">Brynolf
</t>
  </si>
  <si>
    <t>Verner, 
Valter</t>
  </si>
  <si>
    <t>Ellen, 
Lena</t>
  </si>
  <si>
    <t>Magnus, 
Måns</t>
  </si>
  <si>
    <t>Bernhard, 
Bernt</t>
  </si>
  <si>
    <t>Jon, 
Jonna</t>
  </si>
  <si>
    <t>Henrietta, 
Henrika</t>
  </si>
  <si>
    <t>Signe, 
Signhild</t>
  </si>
  <si>
    <t>Lovisa, 
Louise</t>
  </si>
  <si>
    <t xml:space="preserve">Östen
</t>
  </si>
  <si>
    <t>Rolf, 
Raoul</t>
  </si>
  <si>
    <t>Fatima, 
Leila</t>
  </si>
  <si>
    <t>Hans, 
Hampus</t>
  </si>
  <si>
    <t>Albert, 
Albertina</t>
  </si>
  <si>
    <t>Arvid, 
Vidar</t>
  </si>
  <si>
    <t>Sam, 
Samuel</t>
  </si>
  <si>
    <t>Justus, 
Justina</t>
  </si>
  <si>
    <t>Alfhild, 
Alva</t>
  </si>
  <si>
    <t xml:space="preserve">Gisela
</t>
  </si>
  <si>
    <t>Adela, 
Heidi</t>
  </si>
  <si>
    <t>Lilian, 
Lilly</t>
  </si>
  <si>
    <t>Kevin, 
Roy</t>
  </si>
  <si>
    <t>Alma, 
Hulda</t>
  </si>
  <si>
    <t>Anita, 
Annette</t>
  </si>
  <si>
    <t>Tord, 
Turid</t>
  </si>
  <si>
    <t>Dagny, 
Helny</t>
  </si>
  <si>
    <t>Åsa, 
Åslög</t>
  </si>
  <si>
    <t xml:space="preserve">Sture
</t>
  </si>
  <si>
    <t>Ida, 
Ronja</t>
  </si>
  <si>
    <t>Sigrid, 
Siri</t>
  </si>
  <si>
    <t>Dag, 
Daga</t>
  </si>
  <si>
    <t>Hildegard, 
Magnhild</t>
  </si>
  <si>
    <t xml:space="preserve">Orvar
</t>
  </si>
  <si>
    <t xml:space="preserve">Fredrika
</t>
  </si>
  <si>
    <t>Elise, 
Lisa</t>
  </si>
  <si>
    <t xml:space="preserve">Matteus
</t>
  </si>
  <si>
    <t>Maurits, 
Moritz</t>
  </si>
  <si>
    <t>Tekla, 
Tea</t>
  </si>
  <si>
    <t>Gerhard, 
Gert</t>
  </si>
  <si>
    <t xml:space="preserve">Tryggve
</t>
  </si>
  <si>
    <t>Enar, 
Einar</t>
  </si>
  <si>
    <t>Dagmar, 
Rigmor</t>
  </si>
  <si>
    <t>Lennart, 
Leonard</t>
  </si>
  <si>
    <t>Mikael, 
Mikaela</t>
  </si>
  <si>
    <t xml:space="preserve">Helge
</t>
  </si>
  <si>
    <t>Ragnar, 
Ragna</t>
  </si>
  <si>
    <t>Ludvig, 
Love</t>
  </si>
  <si>
    <t>Evald, 
Osvald</t>
  </si>
  <si>
    <t>Frans, 
Frank</t>
  </si>
  <si>
    <t xml:space="preserve">Bror
</t>
  </si>
  <si>
    <t>Jenny, 
Jennifer</t>
  </si>
  <si>
    <t>Birgitta, 
Britta</t>
  </si>
  <si>
    <t xml:space="preserve">Nils
</t>
  </si>
  <si>
    <t>Ingrid, 
Inger</t>
  </si>
  <si>
    <t>Harry, 
Harriet</t>
  </si>
  <si>
    <t>Erling, 
Jarl</t>
  </si>
  <si>
    <t>Valfrid, 
Manfred</t>
  </si>
  <si>
    <t>Berit, 
Birgit</t>
  </si>
  <si>
    <t xml:space="preserve">Stellan
</t>
  </si>
  <si>
    <t>Hedvig, 
Hillevi</t>
  </si>
  <si>
    <t xml:space="preserve">Finn
</t>
  </si>
  <si>
    <t>Antonia, 
Toini</t>
  </si>
  <si>
    <t xml:space="preserve">Lukas
</t>
  </si>
  <si>
    <t>Tore, 
Tor</t>
  </si>
  <si>
    <t xml:space="preserve">Sibylla
</t>
  </si>
  <si>
    <t>Ursula, 
Yrsa</t>
  </si>
  <si>
    <t>Marika, 
Marita</t>
  </si>
  <si>
    <t>Severin, 
Sören</t>
  </si>
  <si>
    <t>Evert, 
Eilert</t>
  </si>
  <si>
    <t>Inga, 
Ingalill</t>
  </si>
  <si>
    <t>Amanda, 
Rasmus</t>
  </si>
  <si>
    <t xml:space="preserve">Sabina
</t>
  </si>
  <si>
    <t>Simon, 
Simone</t>
  </si>
  <si>
    <t xml:space="preserve">Viola
</t>
  </si>
  <si>
    <t>Elsa,
Isabella</t>
  </si>
  <si>
    <t>Edit, 
Edgar</t>
  </si>
  <si>
    <t>Allhelgona-
dagen</t>
  </si>
  <si>
    <t>Hubert, 
Hugo</t>
  </si>
  <si>
    <t xml:space="preserve">Sverker
</t>
  </si>
  <si>
    <t>Eugen, 
Eugenia</t>
  </si>
  <si>
    <t>Ingegerd, 
Ingela</t>
  </si>
  <si>
    <t xml:space="preserve">Vendela
</t>
  </si>
  <si>
    <t>Teodor, 
Teodora</t>
  </si>
  <si>
    <t>Martin, 
Martina</t>
  </si>
  <si>
    <t xml:space="preserve">Mårten
</t>
  </si>
  <si>
    <t>Konrad, 
Kurt</t>
  </si>
  <si>
    <t>Kristian, 
Krister</t>
  </si>
  <si>
    <t>Emil, 
Emilia</t>
  </si>
  <si>
    <t xml:space="preserve">Leopold
</t>
  </si>
  <si>
    <t>Vibeke, 
Viveka</t>
  </si>
  <si>
    <t>Naemi, 
Naima</t>
  </si>
  <si>
    <t>Lillemor, 
Moa</t>
  </si>
  <si>
    <t>Elisabet, 
Lisbet</t>
  </si>
  <si>
    <t>Pontus, 
Marina</t>
  </si>
  <si>
    <t>Helga, 
Olga</t>
  </si>
  <si>
    <t>Cecilia, 
Sissela</t>
  </si>
  <si>
    <t xml:space="preserve">Klemens
</t>
  </si>
  <si>
    <t>Gudrun, 
Rune</t>
  </si>
  <si>
    <t>Katarina, 
Katja</t>
  </si>
  <si>
    <t xml:space="preserve">Linus
</t>
  </si>
  <si>
    <t>Astrid, 
Asta</t>
  </si>
  <si>
    <t xml:space="preserve">Malte
</t>
  </si>
  <si>
    <t xml:space="preserve">Sune
</t>
  </si>
  <si>
    <t>Andreas, 
Anders</t>
  </si>
  <si>
    <t>Januari</t>
  </si>
  <si>
    <t>On</t>
  </si>
  <si>
    <t>Februari</t>
  </si>
  <si>
    <t>Mars</t>
  </si>
  <si>
    <t>April</t>
  </si>
  <si>
    <t>Maj</t>
  </si>
  <si>
    <t>Juni</t>
  </si>
  <si>
    <t>Juli</t>
  </si>
  <si>
    <t>Augusti</t>
  </si>
  <si>
    <t>September</t>
  </si>
  <si>
    <t>November</t>
  </si>
  <si>
    <t>December</t>
  </si>
  <si>
    <t>Oktober</t>
  </si>
  <si>
    <t>-   Nymåne</t>
  </si>
  <si>
    <t>-   Fullmåne</t>
  </si>
  <si>
    <t>-   Avtagande halvmåne</t>
  </si>
  <si>
    <t>-   Tilltagande halvmåne</t>
  </si>
  <si>
    <t>År 2025</t>
  </si>
  <si>
    <t>FN-dagen</t>
  </si>
  <si>
    <t>Val till Sveriges riksdag</t>
  </si>
  <si>
    <t>=NETTOARBETSDAGAR(H64;I64;{45658;45663;45757;45768;45778;45806;45814;45828;46015;46016;46017;46022})</t>
  </si>
  <si>
    <t>=NETTOARBETSDAGAR(H44;I44;{45292;45380;45383;45413;45421;45449;45464;45598;45650;45651;45652;46657})</t>
  </si>
  <si>
    <t>=NETTOARBETSDAGAR(H24;I24;{44932;45023;45026;45047;45064;45083;45100;45285;45286})</t>
  </si>
  <si>
    <t>=NETTOARBETSDAGAR(H4;I4;{44567;44666;44669;44707;44718;44736;44921})</t>
  </si>
  <si>
    <t>=NETTOARBETSDAGAR(H84;I84;{46023;46028;46115;46118;46143;46156;46192;46380;46381;46387})</t>
  </si>
  <si>
    <t xml:space="preserve">https://www.kalender.se/helgdagar/2026 </t>
  </si>
  <si>
    <t>https://klendr.se/2026/flaggdagar/</t>
  </si>
  <si>
    <t>- Växande halvmåne</t>
  </si>
  <si>
    <t>- Fullmåne</t>
  </si>
  <si>
    <t>- Avtagande halvmåne</t>
  </si>
  <si>
    <t>- Nymåne</t>
  </si>
  <si>
    <t> Februari</t>
  </si>
  <si>
    <t> Mars</t>
  </si>
  <si>
    <t> April</t>
  </si>
  <si>
    <t> Maj</t>
  </si>
  <si>
    <t> Juni</t>
  </si>
  <si>
    <t> Juli</t>
  </si>
  <si>
    <t> Augusti</t>
  </si>
  <si>
    <t> September</t>
  </si>
  <si>
    <t> Oktober</t>
  </si>
  <si>
    <t> November</t>
  </si>
  <si>
    <t> December</t>
  </si>
  <si>
    <t>=NETTOARBETSDAGAR(H84;I84;{46388;46393;46472;46475;46513;46563;46745;46752})</t>
  </si>
  <si>
    <t>Var dgr</t>
  </si>
  <si>
    <t>-  Nymåne</t>
  </si>
  <si>
    <t>-  Växande halvmåne</t>
  </si>
  <si>
    <t>-  Fullmåne</t>
  </si>
  <si>
    <t>-  Avtagande halvmåne</t>
  </si>
  <si>
    <t>Lydia, 
Cornelia</t>
  </si>
  <si>
    <t xml:space="preserve">
</t>
  </si>
  <si>
    <t>Stefan, 
Staffan</t>
  </si>
  <si>
    <t>Nyårs-
dagen</t>
  </si>
  <si>
    <t>Henrik, 
Henry</t>
  </si>
  <si>
    <t>Kyndels-
mässo-dagen</t>
  </si>
  <si>
    <t xml:space="preserve">Valentin
</t>
  </si>
  <si>
    <t>Maria, 
Maja</t>
  </si>
  <si>
    <t>Skott
dagen</t>
  </si>
  <si>
    <t>Siv, 
Saga</t>
  </si>
  <si>
    <t>Viktoria, 
Regina</t>
  </si>
  <si>
    <t>Marie 
bebådelse-dag</t>
  </si>
  <si>
    <t>Ester, 
Noa</t>
  </si>
  <si>
    <t xml:space="preserve">Mariana
</t>
  </si>
  <si>
    <t xml:space="preserve">Valborg
</t>
  </si>
  <si>
    <t>Konstantin 
Conny</t>
  </si>
  <si>
    <t>Gustav, 
Gösta</t>
  </si>
  <si>
    <t>Olof, 
Olle</t>
  </si>
  <si>
    <t>Bartolomeus</t>
  </si>
  <si>
    <t>Tobias, 
Tim</t>
  </si>
  <si>
    <t>Gustav 
Adolf</t>
  </si>
  <si>
    <t xml:space="preserve">Eva
</t>
  </si>
  <si>
    <t>=NETTOARBETSDAGAR(H45;I45;{46758;46857;46860;46874;46898;46910;46927;47112;47113})</t>
  </si>
  <si>
    <t>=NETTOARBETSDAGAR(H64;I64;{47119;47207;47210;47239;47248;47275;47291;47476;47477;47478;47483})</t>
  </si>
  <si>
    <t>År 2026</t>
  </si>
  <si>
    <t>År 2027</t>
  </si>
  <si>
    <t>År 2028</t>
  </si>
  <si>
    <t>År 2029</t>
  </si>
  <si>
    <t>Ti</t>
  </si>
  <si>
    <t>To</t>
  </si>
  <si>
    <t>Fr</t>
  </si>
  <si>
    <t>Lö</t>
  </si>
  <si>
    <t>Sö</t>
  </si>
  <si>
    <t>Må</t>
  </si>
  <si>
    <t>2028-04-31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</si>
</sst>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ddd"/>
  </numFmts>
  <fonts count="1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0" fontId="3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0" fillId="0" borderId="0" xfId="0" quotePrefix="1"/>
    <xf numFmtId="0" fontId="0" fillId="0" borderId="0" xfId="0" applyAlignment="1">
      <alignment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14" fontId="0" fillId="0" borderId="1" xfId="0" applyNumberFormat="1" applyBorder="1" applyAlignment="1">
      <alignment horizontal="left" wrapText="1"/>
    </xf>
    <xf numFmtId="0" fontId="2" fillId="0" borderId="1" xfId="0" applyFont="1" applyBorder="1"/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wrapText="1"/>
    </xf>
    <xf numFmtId="0" fontId="0" fillId="0" borderId="1" xfId="0" quotePrefix="1" applyBorder="1"/>
    <xf numFmtId="0" fontId="0" fillId="0" borderId="3" xfId="0" quotePrefix="1" applyBorder="1"/>
    <xf numFmtId="0" fontId="1" fillId="0" borderId="2" xfId="0" applyFont="1" applyBorder="1"/>
    <xf numFmtId="14" fontId="7" fillId="0" borderId="0" xfId="0" applyNumberFormat="1" applyFont="1"/>
    <xf numFmtId="164" fontId="3" fillId="0" borderId="1" xfId="1" applyNumberFormat="1" applyBorder="1" applyAlignment="1">
      <alignment horizontal="left"/>
    </xf>
    <xf numFmtId="0" fontId="8" fillId="0" borderId="0" xfId="0" quotePrefix="1" applyFont="1"/>
    <xf numFmtId="0" fontId="1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9" fillId="0" borderId="0" xfId="2"/>
    <xf numFmtId="14" fontId="6" fillId="0" borderId="0" xfId="2" applyNumberFormat="1" applyFont="1" applyAlignment="1">
      <alignment vertical="top"/>
    </xf>
    <xf numFmtId="0" fontId="6" fillId="0" borderId="0" xfId="2" applyFont="1" applyAlignment="1">
      <alignment vertical="top"/>
    </xf>
    <xf numFmtId="164" fontId="10" fillId="0" borderId="1" xfId="3" applyNumberFormat="1" applyFont="1" applyBorder="1" applyAlignment="1">
      <alignment horizontal="left" vertical="top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1" fillId="0" borderId="0" xfId="4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4" fontId="5" fillId="0" borderId="1" xfId="2" applyNumberFormat="1" applyFont="1" applyBorder="1" applyAlignment="1">
      <alignment vertical="top"/>
    </xf>
    <xf numFmtId="0" fontId="5" fillId="0" borderId="1" xfId="2" applyFont="1" applyBorder="1" applyAlignment="1">
      <alignment vertical="top"/>
    </xf>
    <xf numFmtId="0" fontId="6" fillId="0" borderId="0" xfId="2" applyFont="1"/>
    <xf numFmtId="0" fontId="6" fillId="0" borderId="0" xfId="2" applyFont="1" applyAlignment="1">
      <alignment vertical="top" wrapText="1"/>
    </xf>
    <xf numFmtId="164" fontId="14" fillId="0" borderId="1" xfId="3" applyNumberFormat="1" applyFont="1" applyBorder="1" applyAlignment="1">
      <alignment horizontal="left" vertical="top"/>
    </xf>
    <xf numFmtId="0" fontId="5" fillId="0" borderId="1" xfId="2" applyFont="1" applyBorder="1" applyAlignment="1">
      <alignment vertical="top" wrapText="1"/>
    </xf>
    <xf numFmtId="0" fontId="5" fillId="0" borderId="0" xfId="2" applyFont="1" applyAlignment="1">
      <alignment vertical="top" wrapText="1"/>
    </xf>
    <xf numFmtId="0" fontId="5" fillId="0" borderId="0" xfId="2" applyFont="1" applyAlignment="1">
      <alignment wrapText="1"/>
    </xf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horizontal="left" vertical="center" wrapText="1"/>
    </xf>
    <xf numFmtId="0" fontId="0" fillId="0" borderId="0" xfId="0" quotePrefix="1" applyFont="1"/>
  </cellXfs>
  <cellStyles count="5">
    <cellStyle name="Hyperlänk" xfId="4" builtinId="8"/>
    <cellStyle name="Normal" xfId="0" builtinId="0"/>
    <cellStyle name="Normal 3" xfId="1" xr:uid="{62FA0A8B-056A-41E0-AA40-64F622FCEA19}"/>
    <cellStyle name="Normal 3 2" xfId="2" xr:uid="{06B18F6B-5426-475F-B887-AB366629DBAD}"/>
    <cellStyle name="Normal 3 2 2" xfId="3" xr:uid="{9C608B00-77D0-4F3F-A2B5-AFE8EB478D76}"/>
  </cellStyles>
  <dxfs count="72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95250</xdr:colOff>
      <xdr:row>2</xdr:row>
      <xdr:rowOff>95250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7D23A666-4CA7-42F2-83A2-C148CA8B1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1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95250</xdr:colOff>
      <xdr:row>3</xdr:row>
      <xdr:rowOff>95250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C484484A-3BA1-444B-AAF7-5CCD9E9E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23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95250</xdr:colOff>
      <xdr:row>4</xdr:row>
      <xdr:rowOff>95250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CD419D33-4B98-48A8-9C3D-C84C93D3E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09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95250</xdr:colOff>
      <xdr:row>5</xdr:row>
      <xdr:rowOff>95250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A426FD9C-5734-4FE7-BE4F-1945772B5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33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95250</xdr:colOff>
      <xdr:row>7</xdr:row>
      <xdr:rowOff>95250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50885FE-0ED3-46B4-9F1F-1927AAEF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43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95250</xdr:colOff>
      <xdr:row>8</xdr:row>
      <xdr:rowOff>95250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F5F0A822-1DDE-4F7E-9CF3-06E3293A4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105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95250</xdr:colOff>
      <xdr:row>9</xdr:row>
      <xdr:rowOff>95250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8F87C25E-2B28-4C73-B048-78FF61877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590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95250</xdr:colOff>
      <xdr:row>10</xdr:row>
      <xdr:rowOff>95250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A9ECE014-ECB9-4F05-8F66-0ED0648B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914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95250</xdr:colOff>
      <xdr:row>12</xdr:row>
      <xdr:rowOff>95250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C29D6700-0240-4925-A977-0293BEDB8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724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95250</xdr:colOff>
      <xdr:row>13</xdr:row>
      <xdr:rowOff>95250</xdr:rowOff>
    </xdr:to>
    <xdr:pic>
      <xdr:nvPicPr>
        <xdr:cNvPr id="11" name="Bildobjekt 10">
          <a:extLst>
            <a:ext uri="{FF2B5EF4-FFF2-40B4-BE49-F238E27FC236}">
              <a16:creationId xmlns:a16="http://schemas.microsoft.com/office/drawing/2014/main" id="{15A5067B-FE86-438E-A2D1-B5C3BB72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886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95250</xdr:colOff>
      <xdr:row>14</xdr:row>
      <xdr:rowOff>95250</xdr:rowOff>
    </xdr:to>
    <xdr:pic>
      <xdr:nvPicPr>
        <xdr:cNvPr id="12" name="Bildobjekt 11">
          <a:extLst>
            <a:ext uri="{FF2B5EF4-FFF2-40B4-BE49-F238E27FC236}">
              <a16:creationId xmlns:a16="http://schemas.microsoft.com/office/drawing/2014/main" id="{CA55826C-ADF2-43E7-9DEF-DE60FDAE8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371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95250</xdr:colOff>
      <xdr:row>15</xdr:row>
      <xdr:rowOff>95250</xdr:rowOff>
    </xdr:to>
    <xdr:pic>
      <xdr:nvPicPr>
        <xdr:cNvPr id="13" name="Bildobjekt 12">
          <a:extLst>
            <a:ext uri="{FF2B5EF4-FFF2-40B4-BE49-F238E27FC236}">
              <a16:creationId xmlns:a16="http://schemas.microsoft.com/office/drawing/2014/main" id="{EF6A96F2-12E4-4188-9F06-DF21D64CD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4695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95250</xdr:colOff>
      <xdr:row>17</xdr:row>
      <xdr:rowOff>95250</xdr:rowOff>
    </xdr:to>
    <xdr:pic>
      <xdr:nvPicPr>
        <xdr:cNvPr id="14" name="Bildobjekt 13">
          <a:extLst>
            <a:ext uri="{FF2B5EF4-FFF2-40B4-BE49-F238E27FC236}">
              <a16:creationId xmlns:a16="http://schemas.microsoft.com/office/drawing/2014/main" id="{695D1561-685F-4762-B02A-EC4EBCBC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505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95250</xdr:colOff>
      <xdr:row>18</xdr:row>
      <xdr:rowOff>95250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393D466C-B3CF-4ED0-809B-9A84A1F2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667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19</xdr:row>
      <xdr:rowOff>0</xdr:rowOff>
    </xdr:from>
    <xdr:to>
      <xdr:col>2</xdr:col>
      <xdr:colOff>95250</xdr:colOff>
      <xdr:row>19</xdr:row>
      <xdr:rowOff>95250</xdr:rowOff>
    </xdr:to>
    <xdr:pic>
      <xdr:nvPicPr>
        <xdr:cNvPr id="16" name="Bildobjekt 15">
          <a:extLst>
            <a:ext uri="{FF2B5EF4-FFF2-40B4-BE49-F238E27FC236}">
              <a16:creationId xmlns:a16="http://schemas.microsoft.com/office/drawing/2014/main" id="{C2E86B61-8E91-4B1D-9936-790231782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153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20</xdr:row>
      <xdr:rowOff>0</xdr:rowOff>
    </xdr:from>
    <xdr:to>
      <xdr:col>2</xdr:col>
      <xdr:colOff>95250</xdr:colOff>
      <xdr:row>20</xdr:row>
      <xdr:rowOff>95250</xdr:rowOff>
    </xdr:to>
    <xdr:pic>
      <xdr:nvPicPr>
        <xdr:cNvPr id="17" name="Bildobjekt 16">
          <a:extLst>
            <a:ext uri="{FF2B5EF4-FFF2-40B4-BE49-F238E27FC236}">
              <a16:creationId xmlns:a16="http://schemas.microsoft.com/office/drawing/2014/main" id="{AF4E7B9C-FE51-40CF-9DC7-E804DBF30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477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95250</xdr:colOff>
      <xdr:row>21</xdr:row>
      <xdr:rowOff>95250</xdr:rowOff>
    </xdr:to>
    <xdr:pic>
      <xdr:nvPicPr>
        <xdr:cNvPr id="18" name="Bildobjekt 17">
          <a:extLst>
            <a:ext uri="{FF2B5EF4-FFF2-40B4-BE49-F238E27FC236}">
              <a16:creationId xmlns:a16="http://schemas.microsoft.com/office/drawing/2014/main" id="{8A8A4498-4EB1-4E59-A484-F07ACE485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124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95250</xdr:colOff>
      <xdr:row>23</xdr:row>
      <xdr:rowOff>95250</xdr:rowOff>
    </xdr:to>
    <xdr:pic>
      <xdr:nvPicPr>
        <xdr:cNvPr id="19" name="Bildobjekt 18">
          <a:extLst>
            <a:ext uri="{FF2B5EF4-FFF2-40B4-BE49-F238E27FC236}">
              <a16:creationId xmlns:a16="http://schemas.microsoft.com/office/drawing/2014/main" id="{FDEC89BA-E6DB-4AA1-AAF7-F5189E61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448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95250</xdr:colOff>
      <xdr:row>24</xdr:row>
      <xdr:rowOff>95250</xdr:rowOff>
    </xdr:to>
    <xdr:pic>
      <xdr:nvPicPr>
        <xdr:cNvPr id="20" name="Bildobjekt 19">
          <a:extLst>
            <a:ext uri="{FF2B5EF4-FFF2-40B4-BE49-F238E27FC236}">
              <a16:creationId xmlns:a16="http://schemas.microsoft.com/office/drawing/2014/main" id="{9A5B3449-7110-4CB5-B1EA-A7197679B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7934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95250</xdr:colOff>
      <xdr:row>25</xdr:row>
      <xdr:rowOff>95250</xdr:rowOff>
    </xdr:to>
    <xdr:pic>
      <xdr:nvPicPr>
        <xdr:cNvPr id="21" name="Bildobjekt 20">
          <a:extLst>
            <a:ext uri="{FF2B5EF4-FFF2-40B4-BE49-F238E27FC236}">
              <a16:creationId xmlns:a16="http://schemas.microsoft.com/office/drawing/2014/main" id="{4AFA3577-4868-4B46-BD17-559382B9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258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95250</xdr:colOff>
      <xdr:row>26</xdr:row>
      <xdr:rowOff>95250</xdr:rowOff>
    </xdr:to>
    <xdr:pic>
      <xdr:nvPicPr>
        <xdr:cNvPr id="22" name="Bildobjekt 21">
          <a:extLst>
            <a:ext uri="{FF2B5EF4-FFF2-40B4-BE49-F238E27FC236}">
              <a16:creationId xmlns:a16="http://schemas.microsoft.com/office/drawing/2014/main" id="{D336F1FC-C404-4DF7-9579-38998C827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8905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95250</xdr:colOff>
      <xdr:row>28</xdr:row>
      <xdr:rowOff>95250</xdr:rowOff>
    </xdr:to>
    <xdr:pic>
      <xdr:nvPicPr>
        <xdr:cNvPr id="23" name="Bildobjekt 22">
          <a:extLst>
            <a:ext uri="{FF2B5EF4-FFF2-40B4-BE49-F238E27FC236}">
              <a16:creationId xmlns:a16="http://schemas.microsoft.com/office/drawing/2014/main" id="{3A45FDBF-94F0-4794-B3D9-BAD33010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229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95250</xdr:colOff>
      <xdr:row>29</xdr:row>
      <xdr:rowOff>95250</xdr:rowOff>
    </xdr:to>
    <xdr:pic>
      <xdr:nvPicPr>
        <xdr:cNvPr id="24" name="Bildobjekt 23">
          <a:extLst>
            <a:ext uri="{FF2B5EF4-FFF2-40B4-BE49-F238E27FC236}">
              <a16:creationId xmlns:a16="http://schemas.microsoft.com/office/drawing/2014/main" id="{B2AFA3A8-DFB3-466D-BF4D-6DA45DCF8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9715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95250</xdr:colOff>
      <xdr:row>30</xdr:row>
      <xdr:rowOff>95250</xdr:rowOff>
    </xdr:to>
    <xdr:pic>
      <xdr:nvPicPr>
        <xdr:cNvPr id="25" name="Bildobjekt 24">
          <a:extLst>
            <a:ext uri="{FF2B5EF4-FFF2-40B4-BE49-F238E27FC236}">
              <a16:creationId xmlns:a16="http://schemas.microsoft.com/office/drawing/2014/main" id="{D4CFF631-FF0D-440E-8902-B0CF8BBA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039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95250</xdr:colOff>
      <xdr:row>31</xdr:row>
      <xdr:rowOff>95250</xdr:rowOff>
    </xdr:to>
    <xdr:pic>
      <xdr:nvPicPr>
        <xdr:cNvPr id="26" name="Bildobjekt 25">
          <a:extLst>
            <a:ext uri="{FF2B5EF4-FFF2-40B4-BE49-F238E27FC236}">
              <a16:creationId xmlns:a16="http://schemas.microsoft.com/office/drawing/2014/main" id="{A60BD446-943F-4B37-ACEA-71EBD38FF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0687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95250</xdr:colOff>
      <xdr:row>33</xdr:row>
      <xdr:rowOff>95250</xdr:rowOff>
    </xdr:to>
    <xdr:pic>
      <xdr:nvPicPr>
        <xdr:cNvPr id="27" name="Bildobjekt 26">
          <a:extLst>
            <a:ext uri="{FF2B5EF4-FFF2-40B4-BE49-F238E27FC236}">
              <a16:creationId xmlns:a16="http://schemas.microsoft.com/office/drawing/2014/main" id="{489BC4E9-E4B5-4C92-ACDA-CFDC1059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010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95250</xdr:colOff>
      <xdr:row>34</xdr:row>
      <xdr:rowOff>95250</xdr:rowOff>
    </xdr:to>
    <xdr:pic>
      <xdr:nvPicPr>
        <xdr:cNvPr id="28" name="Bildobjekt 27">
          <a:extLst>
            <a:ext uri="{FF2B5EF4-FFF2-40B4-BE49-F238E27FC236}">
              <a16:creationId xmlns:a16="http://schemas.microsoft.com/office/drawing/2014/main" id="{15CDC4AC-1EEC-42DA-AE23-25EBCFB2B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496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95250</xdr:colOff>
      <xdr:row>35</xdr:row>
      <xdr:rowOff>95250</xdr:rowOff>
    </xdr:to>
    <xdr:pic>
      <xdr:nvPicPr>
        <xdr:cNvPr id="29" name="Bildobjekt 28">
          <a:extLst>
            <a:ext uri="{FF2B5EF4-FFF2-40B4-BE49-F238E27FC236}">
              <a16:creationId xmlns:a16="http://schemas.microsoft.com/office/drawing/2014/main" id="{135DC98A-CD72-4F33-809A-1F9D9B53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1820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95250</xdr:colOff>
      <xdr:row>36</xdr:row>
      <xdr:rowOff>95250</xdr:rowOff>
    </xdr:to>
    <xdr:pic>
      <xdr:nvPicPr>
        <xdr:cNvPr id="30" name="Bildobjekt 29">
          <a:extLst>
            <a:ext uri="{FF2B5EF4-FFF2-40B4-BE49-F238E27FC236}">
              <a16:creationId xmlns:a16="http://schemas.microsoft.com/office/drawing/2014/main" id="{7E18FEDF-BE96-4EB1-86B7-ECD675EE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468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95250</xdr:colOff>
      <xdr:row>38</xdr:row>
      <xdr:rowOff>95250</xdr:rowOff>
    </xdr:to>
    <xdr:pic>
      <xdr:nvPicPr>
        <xdr:cNvPr id="31" name="Bildobjekt 30">
          <a:extLst>
            <a:ext uri="{FF2B5EF4-FFF2-40B4-BE49-F238E27FC236}">
              <a16:creationId xmlns:a16="http://schemas.microsoft.com/office/drawing/2014/main" id="{563F1A88-E1EC-417A-87CF-3837872B2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2792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95250</xdr:colOff>
      <xdr:row>39</xdr:row>
      <xdr:rowOff>95250</xdr:rowOff>
    </xdr:to>
    <xdr:pic>
      <xdr:nvPicPr>
        <xdr:cNvPr id="32" name="Bildobjekt 31">
          <a:extLst>
            <a:ext uri="{FF2B5EF4-FFF2-40B4-BE49-F238E27FC236}">
              <a16:creationId xmlns:a16="http://schemas.microsoft.com/office/drawing/2014/main" id="{8A0B9C11-145E-4FC0-93AB-CF387B2C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277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95250</xdr:colOff>
      <xdr:row>40</xdr:row>
      <xdr:rowOff>95250</xdr:rowOff>
    </xdr:to>
    <xdr:pic>
      <xdr:nvPicPr>
        <xdr:cNvPr id="33" name="Bildobjekt 32">
          <a:extLst>
            <a:ext uri="{FF2B5EF4-FFF2-40B4-BE49-F238E27FC236}">
              <a16:creationId xmlns:a16="http://schemas.microsoft.com/office/drawing/2014/main" id="{3F91032B-ECB8-4059-BAD6-BCB79A7A8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3601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95250</xdr:colOff>
      <xdr:row>41</xdr:row>
      <xdr:rowOff>95250</xdr:rowOff>
    </xdr:to>
    <xdr:pic>
      <xdr:nvPicPr>
        <xdr:cNvPr id="34" name="Bildobjekt 33">
          <a:extLst>
            <a:ext uri="{FF2B5EF4-FFF2-40B4-BE49-F238E27FC236}">
              <a16:creationId xmlns:a16="http://schemas.microsoft.com/office/drawing/2014/main" id="{80DD8BEA-AC3A-4B72-819C-E5EE9A12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424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95250</xdr:colOff>
      <xdr:row>43</xdr:row>
      <xdr:rowOff>95250</xdr:rowOff>
    </xdr:to>
    <xdr:pic>
      <xdr:nvPicPr>
        <xdr:cNvPr id="35" name="Bildobjekt 34">
          <a:extLst>
            <a:ext uri="{FF2B5EF4-FFF2-40B4-BE49-F238E27FC236}">
              <a16:creationId xmlns:a16="http://schemas.microsoft.com/office/drawing/2014/main" id="{53898043-2A1A-4B52-8E53-3323C886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4573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95250</xdr:colOff>
      <xdr:row>44</xdr:row>
      <xdr:rowOff>95250</xdr:rowOff>
    </xdr:to>
    <xdr:pic>
      <xdr:nvPicPr>
        <xdr:cNvPr id="36" name="Bildobjekt 35">
          <a:extLst>
            <a:ext uri="{FF2B5EF4-FFF2-40B4-BE49-F238E27FC236}">
              <a16:creationId xmlns:a16="http://schemas.microsoft.com/office/drawing/2014/main" id="{EE3E1B0E-1BDD-40C1-BD79-4BC50E0C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059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95250</xdr:colOff>
      <xdr:row>45</xdr:row>
      <xdr:rowOff>95250</xdr:rowOff>
    </xdr:to>
    <xdr:pic>
      <xdr:nvPicPr>
        <xdr:cNvPr id="37" name="Bildobjekt 36">
          <a:extLst>
            <a:ext uri="{FF2B5EF4-FFF2-40B4-BE49-F238E27FC236}">
              <a16:creationId xmlns:a16="http://schemas.microsoft.com/office/drawing/2014/main" id="{AA793DE8-6E79-45EA-99F1-B9147F69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5382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95250</xdr:colOff>
      <xdr:row>46</xdr:row>
      <xdr:rowOff>95250</xdr:rowOff>
    </xdr:to>
    <xdr:pic>
      <xdr:nvPicPr>
        <xdr:cNvPr id="38" name="Bildobjekt 37">
          <a:extLst>
            <a:ext uri="{FF2B5EF4-FFF2-40B4-BE49-F238E27FC236}">
              <a16:creationId xmlns:a16="http://schemas.microsoft.com/office/drawing/2014/main" id="{B3502772-612B-449F-BC5A-CF158A2A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03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95250</xdr:colOff>
      <xdr:row>48</xdr:row>
      <xdr:rowOff>95250</xdr:rowOff>
    </xdr:to>
    <xdr:pic>
      <xdr:nvPicPr>
        <xdr:cNvPr id="39" name="Bildobjekt 38">
          <a:extLst>
            <a:ext uri="{FF2B5EF4-FFF2-40B4-BE49-F238E27FC236}">
              <a16:creationId xmlns:a16="http://schemas.microsoft.com/office/drawing/2014/main" id="{04E50D37-9704-4526-81AF-C24CEC58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354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95250</xdr:colOff>
      <xdr:row>49</xdr:row>
      <xdr:rowOff>95250</xdr:rowOff>
    </xdr:to>
    <xdr:pic>
      <xdr:nvPicPr>
        <xdr:cNvPr id="40" name="Bildobjekt 39">
          <a:extLst>
            <a:ext uri="{FF2B5EF4-FFF2-40B4-BE49-F238E27FC236}">
              <a16:creationId xmlns:a16="http://schemas.microsoft.com/office/drawing/2014/main" id="{EDAE300F-DD7D-4445-8967-5827DF802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840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95250</xdr:colOff>
      <xdr:row>50</xdr:row>
      <xdr:rowOff>95250</xdr:rowOff>
    </xdr:to>
    <xdr:pic>
      <xdr:nvPicPr>
        <xdr:cNvPr id="41" name="Bildobjekt 40">
          <a:extLst>
            <a:ext uri="{FF2B5EF4-FFF2-40B4-BE49-F238E27FC236}">
              <a16:creationId xmlns:a16="http://schemas.microsoft.com/office/drawing/2014/main" id="{60AFD979-9465-43DA-8160-EF82AFD41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164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95250</xdr:colOff>
      <xdr:row>51</xdr:row>
      <xdr:rowOff>95250</xdr:rowOff>
    </xdr:to>
    <xdr:pic>
      <xdr:nvPicPr>
        <xdr:cNvPr id="42" name="Bildobjekt 41">
          <a:extLst>
            <a:ext uri="{FF2B5EF4-FFF2-40B4-BE49-F238E27FC236}">
              <a16:creationId xmlns:a16="http://schemas.microsoft.com/office/drawing/2014/main" id="{52E806BA-9114-44CE-A055-822D81B6F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81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95250</xdr:colOff>
      <xdr:row>53</xdr:row>
      <xdr:rowOff>95250</xdr:rowOff>
    </xdr:to>
    <xdr:pic>
      <xdr:nvPicPr>
        <xdr:cNvPr id="43" name="Bildobjekt 42">
          <a:extLst>
            <a:ext uri="{FF2B5EF4-FFF2-40B4-BE49-F238E27FC236}">
              <a16:creationId xmlns:a16="http://schemas.microsoft.com/office/drawing/2014/main" id="{A5DA780D-7C05-4D08-A164-C1B78D199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135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95250</xdr:colOff>
      <xdr:row>54</xdr:row>
      <xdr:rowOff>95250</xdr:rowOff>
    </xdr:to>
    <xdr:pic>
      <xdr:nvPicPr>
        <xdr:cNvPr id="44" name="Bildobjekt 43">
          <a:extLst>
            <a:ext uri="{FF2B5EF4-FFF2-40B4-BE49-F238E27FC236}">
              <a16:creationId xmlns:a16="http://schemas.microsoft.com/office/drawing/2014/main" id="{4FA69A71-6B7F-4566-9ED9-002CF7C9B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621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2</xdr:col>
      <xdr:colOff>95250</xdr:colOff>
      <xdr:row>55</xdr:row>
      <xdr:rowOff>95250</xdr:rowOff>
    </xdr:to>
    <xdr:pic>
      <xdr:nvPicPr>
        <xdr:cNvPr id="45" name="Bildobjekt 44">
          <a:extLst>
            <a:ext uri="{FF2B5EF4-FFF2-40B4-BE49-F238E27FC236}">
              <a16:creationId xmlns:a16="http://schemas.microsoft.com/office/drawing/2014/main" id="{EE4B4EB3-049B-4FB1-8589-A91E3979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8945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56</xdr:row>
      <xdr:rowOff>0</xdr:rowOff>
    </xdr:from>
    <xdr:to>
      <xdr:col>2</xdr:col>
      <xdr:colOff>95250</xdr:colOff>
      <xdr:row>56</xdr:row>
      <xdr:rowOff>95250</xdr:rowOff>
    </xdr:to>
    <xdr:pic>
      <xdr:nvPicPr>
        <xdr:cNvPr id="46" name="Bildobjekt 45">
          <a:extLst>
            <a:ext uri="{FF2B5EF4-FFF2-40B4-BE49-F238E27FC236}">
              <a16:creationId xmlns:a16="http://schemas.microsoft.com/office/drawing/2014/main" id="{430ABBFC-ACAB-4795-B36A-77302AF94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59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57</xdr:row>
      <xdr:rowOff>0</xdr:rowOff>
    </xdr:from>
    <xdr:to>
      <xdr:col>2</xdr:col>
      <xdr:colOff>95250</xdr:colOff>
      <xdr:row>57</xdr:row>
      <xdr:rowOff>95250</xdr:rowOff>
    </xdr:to>
    <xdr:pic>
      <xdr:nvPicPr>
        <xdr:cNvPr id="47" name="Bildobjekt 46">
          <a:extLst>
            <a:ext uri="{FF2B5EF4-FFF2-40B4-BE49-F238E27FC236}">
              <a16:creationId xmlns:a16="http://schemas.microsoft.com/office/drawing/2014/main" id="{7F3E2C34-16CA-4B77-AFB3-B8A036B34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9754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2</xdr:col>
      <xdr:colOff>95250</xdr:colOff>
      <xdr:row>59</xdr:row>
      <xdr:rowOff>95250</xdr:rowOff>
    </xdr:to>
    <xdr:pic>
      <xdr:nvPicPr>
        <xdr:cNvPr id="48" name="Bildobjekt 47">
          <a:extLst>
            <a:ext uri="{FF2B5EF4-FFF2-40B4-BE49-F238E27FC236}">
              <a16:creationId xmlns:a16="http://schemas.microsoft.com/office/drawing/2014/main" id="{475F866B-0241-4096-B195-4B728B8BD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402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95250</xdr:colOff>
      <xdr:row>60</xdr:row>
      <xdr:rowOff>95250</xdr:rowOff>
    </xdr:to>
    <xdr:pic>
      <xdr:nvPicPr>
        <xdr:cNvPr id="49" name="Bildobjekt 48">
          <a:extLst>
            <a:ext uri="{FF2B5EF4-FFF2-40B4-BE49-F238E27FC236}">
              <a16:creationId xmlns:a16="http://schemas.microsoft.com/office/drawing/2014/main" id="{4DB81CC6-5D48-4C9E-A357-8ACF660B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0726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95250</xdr:colOff>
      <xdr:row>61</xdr:row>
      <xdr:rowOff>95250</xdr:rowOff>
    </xdr:to>
    <xdr:pic>
      <xdr:nvPicPr>
        <xdr:cNvPr id="50" name="Bildobjekt 49">
          <a:extLst>
            <a:ext uri="{FF2B5EF4-FFF2-40B4-BE49-F238E27FC236}">
              <a16:creationId xmlns:a16="http://schemas.microsoft.com/office/drawing/2014/main" id="{D9B0D03A-F6AD-4D14-B1E0-2033710C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137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62</xdr:row>
      <xdr:rowOff>0</xdr:rowOff>
    </xdr:from>
    <xdr:to>
      <xdr:col>2</xdr:col>
      <xdr:colOff>95250</xdr:colOff>
      <xdr:row>62</xdr:row>
      <xdr:rowOff>95250</xdr:rowOff>
    </xdr:to>
    <xdr:pic>
      <xdr:nvPicPr>
        <xdr:cNvPr id="51" name="Bildobjekt 50">
          <a:extLst>
            <a:ext uri="{FF2B5EF4-FFF2-40B4-BE49-F238E27FC236}">
              <a16:creationId xmlns:a16="http://schemas.microsoft.com/office/drawing/2014/main" id="{266C9DE6-0328-4ECC-BEC9-05B5B0B9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1536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95250</xdr:colOff>
      <xdr:row>2</xdr:row>
      <xdr:rowOff>95250</xdr:rowOff>
    </xdr:to>
    <xdr:pic>
      <xdr:nvPicPr>
        <xdr:cNvPr id="52" name="Bildobjekt 51">
          <a:extLst>
            <a:ext uri="{FF2B5EF4-FFF2-40B4-BE49-F238E27FC236}">
              <a16:creationId xmlns:a16="http://schemas.microsoft.com/office/drawing/2014/main" id="{33B7E314-97D8-4CAA-9D1B-684F36BC8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61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95250</xdr:colOff>
      <xdr:row>3</xdr:row>
      <xdr:rowOff>95250</xdr:rowOff>
    </xdr:to>
    <xdr:pic>
      <xdr:nvPicPr>
        <xdr:cNvPr id="53" name="Bildobjekt 52">
          <a:extLst>
            <a:ext uri="{FF2B5EF4-FFF2-40B4-BE49-F238E27FC236}">
              <a16:creationId xmlns:a16="http://schemas.microsoft.com/office/drawing/2014/main" id="{19C1A6F5-AB87-45F2-A0D0-47CEB17CA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95250</xdr:colOff>
      <xdr:row>4</xdr:row>
      <xdr:rowOff>95250</xdr:rowOff>
    </xdr:to>
    <xdr:pic>
      <xdr:nvPicPr>
        <xdr:cNvPr id="54" name="Bildobjekt 53">
          <a:extLst>
            <a:ext uri="{FF2B5EF4-FFF2-40B4-BE49-F238E27FC236}">
              <a16:creationId xmlns:a16="http://schemas.microsoft.com/office/drawing/2014/main" id="{4A4A7F17-120A-4F9F-A093-2106D8DCE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133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95250</xdr:colOff>
      <xdr:row>5</xdr:row>
      <xdr:rowOff>95250</xdr:rowOff>
    </xdr:to>
    <xdr:pic>
      <xdr:nvPicPr>
        <xdr:cNvPr id="55" name="Bildobjekt 54">
          <a:extLst>
            <a:ext uri="{FF2B5EF4-FFF2-40B4-BE49-F238E27FC236}">
              <a16:creationId xmlns:a16="http://schemas.microsoft.com/office/drawing/2014/main" id="{2144BB4D-32CF-43EC-B603-683ABFF1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95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95250</xdr:colOff>
      <xdr:row>7</xdr:row>
      <xdr:rowOff>95250</xdr:rowOff>
    </xdr:to>
    <xdr:pic>
      <xdr:nvPicPr>
        <xdr:cNvPr id="56" name="Bildobjekt 55">
          <a:extLst>
            <a:ext uri="{FF2B5EF4-FFF2-40B4-BE49-F238E27FC236}">
              <a16:creationId xmlns:a16="http://schemas.microsoft.com/office/drawing/2014/main" id="{05C7436E-6FE4-4A4B-A0EC-70B3741FC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943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95250</xdr:colOff>
      <xdr:row>8</xdr:row>
      <xdr:rowOff>95250</xdr:rowOff>
    </xdr:to>
    <xdr:pic>
      <xdr:nvPicPr>
        <xdr:cNvPr id="57" name="Bildobjekt 56">
          <a:extLst>
            <a:ext uri="{FF2B5EF4-FFF2-40B4-BE49-F238E27FC236}">
              <a16:creationId xmlns:a16="http://schemas.microsoft.com/office/drawing/2014/main" id="{DCA3CA44-8094-412A-8663-94709DE9D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266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95250</xdr:colOff>
      <xdr:row>9</xdr:row>
      <xdr:rowOff>95250</xdr:rowOff>
    </xdr:to>
    <xdr:pic>
      <xdr:nvPicPr>
        <xdr:cNvPr id="58" name="Bildobjekt 57">
          <a:extLst>
            <a:ext uri="{FF2B5EF4-FFF2-40B4-BE49-F238E27FC236}">
              <a16:creationId xmlns:a16="http://schemas.microsoft.com/office/drawing/2014/main" id="{782D1FF7-80BE-4EFC-B7D2-7A4A0DE54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914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28575</xdr:colOff>
      <xdr:row>10</xdr:row>
      <xdr:rowOff>0</xdr:rowOff>
    </xdr:from>
    <xdr:to>
      <xdr:col>6</xdr:col>
      <xdr:colOff>123825</xdr:colOff>
      <xdr:row>10</xdr:row>
      <xdr:rowOff>95250</xdr:rowOff>
    </xdr:to>
    <xdr:pic>
      <xdr:nvPicPr>
        <xdr:cNvPr id="59" name="Bildobjekt 58">
          <a:extLst>
            <a:ext uri="{FF2B5EF4-FFF2-40B4-BE49-F238E27FC236}">
              <a16:creationId xmlns:a16="http://schemas.microsoft.com/office/drawing/2014/main" id="{C9553864-287A-43D4-8A32-048EBA90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76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95250</xdr:colOff>
      <xdr:row>12</xdr:row>
      <xdr:rowOff>95250</xdr:rowOff>
    </xdr:to>
    <xdr:pic>
      <xdr:nvPicPr>
        <xdr:cNvPr id="60" name="Bildobjekt 59">
          <a:extLst>
            <a:ext uri="{FF2B5EF4-FFF2-40B4-BE49-F238E27FC236}">
              <a16:creationId xmlns:a16="http://schemas.microsoft.com/office/drawing/2014/main" id="{12E55115-4151-4C88-AFFE-4407DF97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724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95250</xdr:colOff>
      <xdr:row>13</xdr:row>
      <xdr:rowOff>95250</xdr:rowOff>
    </xdr:to>
    <xdr:pic>
      <xdr:nvPicPr>
        <xdr:cNvPr id="61" name="Bildobjekt 60">
          <a:extLst>
            <a:ext uri="{FF2B5EF4-FFF2-40B4-BE49-F238E27FC236}">
              <a16:creationId xmlns:a16="http://schemas.microsoft.com/office/drawing/2014/main" id="{81E25289-CC8C-4018-B094-62C76E065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048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95250</xdr:colOff>
      <xdr:row>14</xdr:row>
      <xdr:rowOff>95250</xdr:rowOff>
    </xdr:to>
    <xdr:pic>
      <xdr:nvPicPr>
        <xdr:cNvPr id="62" name="Bildobjekt 61">
          <a:extLst>
            <a:ext uri="{FF2B5EF4-FFF2-40B4-BE49-F238E27FC236}">
              <a16:creationId xmlns:a16="http://schemas.microsoft.com/office/drawing/2014/main" id="{76057AA6-FF75-4BFA-ACB2-FABD39A99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695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95250</xdr:colOff>
      <xdr:row>15</xdr:row>
      <xdr:rowOff>95250</xdr:rowOff>
    </xdr:to>
    <xdr:pic>
      <xdr:nvPicPr>
        <xdr:cNvPr id="63" name="Bildobjekt 62">
          <a:extLst>
            <a:ext uri="{FF2B5EF4-FFF2-40B4-BE49-F238E27FC236}">
              <a16:creationId xmlns:a16="http://schemas.microsoft.com/office/drawing/2014/main" id="{B0D28F18-FA4A-4278-93F7-BD4A47DBA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4857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95250</xdr:colOff>
      <xdr:row>17</xdr:row>
      <xdr:rowOff>95250</xdr:rowOff>
    </xdr:to>
    <xdr:pic>
      <xdr:nvPicPr>
        <xdr:cNvPr id="64" name="Bildobjekt 63">
          <a:extLst>
            <a:ext uri="{FF2B5EF4-FFF2-40B4-BE49-F238E27FC236}">
              <a16:creationId xmlns:a16="http://schemas.microsoft.com/office/drawing/2014/main" id="{0F2796CD-2226-4C48-A72C-DF6F5B15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5505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95250</xdr:colOff>
      <xdr:row>18</xdr:row>
      <xdr:rowOff>95250</xdr:rowOff>
    </xdr:to>
    <xdr:pic>
      <xdr:nvPicPr>
        <xdr:cNvPr id="65" name="Bildobjekt 64">
          <a:extLst>
            <a:ext uri="{FF2B5EF4-FFF2-40B4-BE49-F238E27FC236}">
              <a16:creationId xmlns:a16="http://schemas.microsoft.com/office/drawing/2014/main" id="{463FF909-29D5-44C0-BF41-EAC496A4E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5829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95250</xdr:colOff>
      <xdr:row>19</xdr:row>
      <xdr:rowOff>95250</xdr:rowOff>
    </xdr:to>
    <xdr:pic>
      <xdr:nvPicPr>
        <xdr:cNvPr id="66" name="Bildobjekt 65">
          <a:extLst>
            <a:ext uri="{FF2B5EF4-FFF2-40B4-BE49-F238E27FC236}">
              <a16:creationId xmlns:a16="http://schemas.microsoft.com/office/drawing/2014/main" id="{CB62640D-702A-424C-BE12-5D27D61F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6477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95250</xdr:colOff>
      <xdr:row>20</xdr:row>
      <xdr:rowOff>95250</xdr:rowOff>
    </xdr:to>
    <xdr:pic>
      <xdr:nvPicPr>
        <xdr:cNvPr id="67" name="Bildobjekt 66">
          <a:extLst>
            <a:ext uri="{FF2B5EF4-FFF2-40B4-BE49-F238E27FC236}">
              <a16:creationId xmlns:a16="http://schemas.microsoft.com/office/drawing/2014/main" id="{1FD93177-D60E-4963-9E1D-02892F9F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6638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95250</xdr:colOff>
      <xdr:row>22</xdr:row>
      <xdr:rowOff>95250</xdr:rowOff>
    </xdr:to>
    <xdr:pic>
      <xdr:nvPicPr>
        <xdr:cNvPr id="68" name="Bildobjekt 67">
          <a:extLst>
            <a:ext uri="{FF2B5EF4-FFF2-40B4-BE49-F238E27FC236}">
              <a16:creationId xmlns:a16="http://schemas.microsoft.com/office/drawing/2014/main" id="{6F741D0B-600C-4F1D-B112-26B5F221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286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95250</xdr:colOff>
      <xdr:row>23</xdr:row>
      <xdr:rowOff>95250</xdr:rowOff>
    </xdr:to>
    <xdr:pic>
      <xdr:nvPicPr>
        <xdr:cNvPr id="69" name="Bildobjekt 68">
          <a:extLst>
            <a:ext uri="{FF2B5EF4-FFF2-40B4-BE49-F238E27FC236}">
              <a16:creationId xmlns:a16="http://schemas.microsoft.com/office/drawing/2014/main" id="{B07EE88F-0B27-403D-ACB8-BA4D4446A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7610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95250</xdr:colOff>
      <xdr:row>24</xdr:row>
      <xdr:rowOff>95250</xdr:rowOff>
    </xdr:to>
    <xdr:pic>
      <xdr:nvPicPr>
        <xdr:cNvPr id="70" name="Bildobjekt 69">
          <a:extLst>
            <a:ext uri="{FF2B5EF4-FFF2-40B4-BE49-F238E27FC236}">
              <a16:creationId xmlns:a16="http://schemas.microsoft.com/office/drawing/2014/main" id="{1A3AB6C1-E495-48C4-AD58-784BD409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258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95250</xdr:colOff>
      <xdr:row>25</xdr:row>
      <xdr:rowOff>95250</xdr:rowOff>
    </xdr:to>
    <xdr:pic>
      <xdr:nvPicPr>
        <xdr:cNvPr id="71" name="Bildobjekt 70">
          <a:extLst>
            <a:ext uri="{FF2B5EF4-FFF2-40B4-BE49-F238E27FC236}">
              <a16:creationId xmlns:a16="http://schemas.microsoft.com/office/drawing/2014/main" id="{28E88EFF-C400-411E-9707-25C0BB719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8420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95250</xdr:colOff>
      <xdr:row>27</xdr:row>
      <xdr:rowOff>95250</xdr:rowOff>
    </xdr:to>
    <xdr:pic>
      <xdr:nvPicPr>
        <xdr:cNvPr id="72" name="Bildobjekt 71">
          <a:extLst>
            <a:ext uri="{FF2B5EF4-FFF2-40B4-BE49-F238E27FC236}">
              <a16:creationId xmlns:a16="http://schemas.microsoft.com/office/drawing/2014/main" id="{A21D705F-AA69-4B8D-ACA4-9AD6E6CDA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9067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95250</xdr:colOff>
      <xdr:row>28</xdr:row>
      <xdr:rowOff>95250</xdr:rowOff>
    </xdr:to>
    <xdr:pic>
      <xdr:nvPicPr>
        <xdr:cNvPr id="73" name="Bildobjekt 72">
          <a:extLst>
            <a:ext uri="{FF2B5EF4-FFF2-40B4-BE49-F238E27FC236}">
              <a16:creationId xmlns:a16="http://schemas.microsoft.com/office/drawing/2014/main" id="{9E88BC45-27C8-4F6E-A4CC-A75045E87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9391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95250</xdr:colOff>
      <xdr:row>29</xdr:row>
      <xdr:rowOff>95250</xdr:rowOff>
    </xdr:to>
    <xdr:pic>
      <xdr:nvPicPr>
        <xdr:cNvPr id="74" name="Bildobjekt 73">
          <a:extLst>
            <a:ext uri="{FF2B5EF4-FFF2-40B4-BE49-F238E27FC236}">
              <a16:creationId xmlns:a16="http://schemas.microsoft.com/office/drawing/2014/main" id="{B116CC4C-3AD5-464D-BAC2-E3C6F697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0039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95250</xdr:colOff>
      <xdr:row>30</xdr:row>
      <xdr:rowOff>95250</xdr:rowOff>
    </xdr:to>
    <xdr:pic>
      <xdr:nvPicPr>
        <xdr:cNvPr id="75" name="Bildobjekt 74">
          <a:extLst>
            <a:ext uri="{FF2B5EF4-FFF2-40B4-BE49-F238E27FC236}">
              <a16:creationId xmlns:a16="http://schemas.microsoft.com/office/drawing/2014/main" id="{B01E0CD6-3FC6-4454-A686-329E8FD4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0201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95250</xdr:colOff>
      <xdr:row>32</xdr:row>
      <xdr:rowOff>95250</xdr:rowOff>
    </xdr:to>
    <xdr:pic>
      <xdr:nvPicPr>
        <xdr:cNvPr id="76" name="Bildobjekt 75">
          <a:extLst>
            <a:ext uri="{FF2B5EF4-FFF2-40B4-BE49-F238E27FC236}">
              <a16:creationId xmlns:a16="http://schemas.microsoft.com/office/drawing/2014/main" id="{E46F8D47-CD80-41C0-BECB-AD43B52E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0848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95250</xdr:colOff>
      <xdr:row>33</xdr:row>
      <xdr:rowOff>95250</xdr:rowOff>
    </xdr:to>
    <xdr:pic>
      <xdr:nvPicPr>
        <xdr:cNvPr id="77" name="Bildobjekt 76">
          <a:extLst>
            <a:ext uri="{FF2B5EF4-FFF2-40B4-BE49-F238E27FC236}">
              <a16:creationId xmlns:a16="http://schemas.microsoft.com/office/drawing/2014/main" id="{9EF11970-810B-4213-A18B-111476210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1172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95250</xdr:colOff>
      <xdr:row>34</xdr:row>
      <xdr:rowOff>95250</xdr:rowOff>
    </xdr:to>
    <xdr:pic>
      <xdr:nvPicPr>
        <xdr:cNvPr id="78" name="Bildobjekt 77">
          <a:extLst>
            <a:ext uri="{FF2B5EF4-FFF2-40B4-BE49-F238E27FC236}">
              <a16:creationId xmlns:a16="http://schemas.microsoft.com/office/drawing/2014/main" id="{419151B1-1FF1-409B-B1C6-8A225A69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1820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95250</xdr:colOff>
      <xdr:row>35</xdr:row>
      <xdr:rowOff>95250</xdr:rowOff>
    </xdr:to>
    <xdr:pic>
      <xdr:nvPicPr>
        <xdr:cNvPr id="79" name="Bildobjekt 78">
          <a:extLst>
            <a:ext uri="{FF2B5EF4-FFF2-40B4-BE49-F238E27FC236}">
              <a16:creationId xmlns:a16="http://schemas.microsoft.com/office/drawing/2014/main" id="{966645EC-CA56-41E4-A203-959AA9CE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1982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95250</xdr:colOff>
      <xdr:row>37</xdr:row>
      <xdr:rowOff>95250</xdr:rowOff>
    </xdr:to>
    <xdr:pic>
      <xdr:nvPicPr>
        <xdr:cNvPr id="80" name="Bildobjekt 79">
          <a:extLst>
            <a:ext uri="{FF2B5EF4-FFF2-40B4-BE49-F238E27FC236}">
              <a16:creationId xmlns:a16="http://schemas.microsoft.com/office/drawing/2014/main" id="{54B111B8-A772-432A-B7A4-473413C5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630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95250</xdr:colOff>
      <xdr:row>38</xdr:row>
      <xdr:rowOff>95250</xdr:rowOff>
    </xdr:to>
    <xdr:pic>
      <xdr:nvPicPr>
        <xdr:cNvPr id="81" name="Bildobjekt 80">
          <a:extLst>
            <a:ext uri="{FF2B5EF4-FFF2-40B4-BE49-F238E27FC236}">
              <a16:creationId xmlns:a16="http://schemas.microsoft.com/office/drawing/2014/main" id="{0B944141-E2E8-49D1-9D2C-3E9211BCC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2954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95250</xdr:colOff>
      <xdr:row>39</xdr:row>
      <xdr:rowOff>95250</xdr:rowOff>
    </xdr:to>
    <xdr:pic>
      <xdr:nvPicPr>
        <xdr:cNvPr id="82" name="Bildobjekt 81">
          <a:extLst>
            <a:ext uri="{FF2B5EF4-FFF2-40B4-BE49-F238E27FC236}">
              <a16:creationId xmlns:a16="http://schemas.microsoft.com/office/drawing/2014/main" id="{BC46FCE7-A2CB-419E-8DA9-3136DCD8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3601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95250</xdr:colOff>
      <xdr:row>40</xdr:row>
      <xdr:rowOff>95250</xdr:rowOff>
    </xdr:to>
    <xdr:pic>
      <xdr:nvPicPr>
        <xdr:cNvPr id="83" name="Bildobjekt 82">
          <a:extLst>
            <a:ext uri="{FF2B5EF4-FFF2-40B4-BE49-F238E27FC236}">
              <a16:creationId xmlns:a16="http://schemas.microsoft.com/office/drawing/2014/main" id="{D9793F2E-F2C9-43A5-A621-5FA8485DC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3763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95250</xdr:colOff>
      <xdr:row>41</xdr:row>
      <xdr:rowOff>95250</xdr:rowOff>
    </xdr:to>
    <xdr:pic>
      <xdr:nvPicPr>
        <xdr:cNvPr id="84" name="Bildobjekt 83">
          <a:extLst>
            <a:ext uri="{FF2B5EF4-FFF2-40B4-BE49-F238E27FC236}">
              <a16:creationId xmlns:a16="http://schemas.microsoft.com/office/drawing/2014/main" id="{DAA26AEF-EAF1-4A34-A47E-61311F20B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424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95250</xdr:colOff>
      <xdr:row>43</xdr:row>
      <xdr:rowOff>95250</xdr:rowOff>
    </xdr:to>
    <xdr:pic>
      <xdr:nvPicPr>
        <xdr:cNvPr id="85" name="Bildobjekt 84">
          <a:extLst>
            <a:ext uri="{FF2B5EF4-FFF2-40B4-BE49-F238E27FC236}">
              <a16:creationId xmlns:a16="http://schemas.microsoft.com/office/drawing/2014/main" id="{408B8A6B-7F41-430F-828D-3CF8196F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4735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95250</xdr:colOff>
      <xdr:row>44</xdr:row>
      <xdr:rowOff>95250</xdr:rowOff>
    </xdr:to>
    <xdr:pic>
      <xdr:nvPicPr>
        <xdr:cNvPr id="86" name="Bildobjekt 85">
          <a:extLst>
            <a:ext uri="{FF2B5EF4-FFF2-40B4-BE49-F238E27FC236}">
              <a16:creationId xmlns:a16="http://schemas.microsoft.com/office/drawing/2014/main" id="{080326B8-FBF5-4523-B74A-48C948A65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5382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95250</xdr:colOff>
      <xdr:row>45</xdr:row>
      <xdr:rowOff>95250</xdr:rowOff>
    </xdr:to>
    <xdr:pic>
      <xdr:nvPicPr>
        <xdr:cNvPr id="87" name="Bildobjekt 86">
          <a:extLst>
            <a:ext uri="{FF2B5EF4-FFF2-40B4-BE49-F238E27FC236}">
              <a16:creationId xmlns:a16="http://schemas.microsoft.com/office/drawing/2014/main" id="{62BF31C1-FDEF-409D-8187-92269EFD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5544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95250</xdr:colOff>
      <xdr:row>46</xdr:row>
      <xdr:rowOff>95250</xdr:rowOff>
    </xdr:to>
    <xdr:pic>
      <xdr:nvPicPr>
        <xdr:cNvPr id="88" name="Bildobjekt 87">
          <a:extLst>
            <a:ext uri="{FF2B5EF4-FFF2-40B4-BE49-F238E27FC236}">
              <a16:creationId xmlns:a16="http://schemas.microsoft.com/office/drawing/2014/main" id="{FB71F758-49A2-4274-BEE9-95FBC4B74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603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95250</xdr:colOff>
      <xdr:row>48</xdr:row>
      <xdr:rowOff>95250</xdr:rowOff>
    </xdr:to>
    <xdr:pic>
      <xdr:nvPicPr>
        <xdr:cNvPr id="89" name="Bildobjekt 88">
          <a:extLst>
            <a:ext uri="{FF2B5EF4-FFF2-40B4-BE49-F238E27FC236}">
              <a16:creationId xmlns:a16="http://schemas.microsoft.com/office/drawing/2014/main" id="{9B6E44F2-3030-408D-8AC6-4CAEE9DB8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6516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95250</xdr:colOff>
      <xdr:row>49</xdr:row>
      <xdr:rowOff>95250</xdr:rowOff>
    </xdr:to>
    <xdr:pic>
      <xdr:nvPicPr>
        <xdr:cNvPr id="90" name="Bildobjekt 89">
          <a:extLst>
            <a:ext uri="{FF2B5EF4-FFF2-40B4-BE49-F238E27FC236}">
              <a16:creationId xmlns:a16="http://schemas.microsoft.com/office/drawing/2014/main" id="{1E5919E0-6F38-4D32-AD64-CE8D0CBC6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7164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95250</xdr:colOff>
      <xdr:row>50</xdr:row>
      <xdr:rowOff>95250</xdr:rowOff>
    </xdr:to>
    <xdr:pic>
      <xdr:nvPicPr>
        <xdr:cNvPr id="91" name="Bildobjekt 90">
          <a:extLst>
            <a:ext uri="{FF2B5EF4-FFF2-40B4-BE49-F238E27FC236}">
              <a16:creationId xmlns:a16="http://schemas.microsoft.com/office/drawing/2014/main" id="{51E22634-1CE4-4EE3-A955-A0318F36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7325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95250</xdr:colOff>
      <xdr:row>51</xdr:row>
      <xdr:rowOff>95250</xdr:rowOff>
    </xdr:to>
    <xdr:pic>
      <xdr:nvPicPr>
        <xdr:cNvPr id="92" name="Bildobjekt 91">
          <a:extLst>
            <a:ext uri="{FF2B5EF4-FFF2-40B4-BE49-F238E27FC236}">
              <a16:creationId xmlns:a16="http://schemas.microsoft.com/office/drawing/2014/main" id="{86ACB434-E6BB-4CCA-8776-F9D01CB09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781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95250</xdr:colOff>
      <xdr:row>53</xdr:row>
      <xdr:rowOff>95250</xdr:rowOff>
    </xdr:to>
    <xdr:pic>
      <xdr:nvPicPr>
        <xdr:cNvPr id="93" name="Bildobjekt 92">
          <a:extLst>
            <a:ext uri="{FF2B5EF4-FFF2-40B4-BE49-F238E27FC236}">
              <a16:creationId xmlns:a16="http://schemas.microsoft.com/office/drawing/2014/main" id="{41BD0983-7D78-4516-9A73-E7108029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8297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95250</xdr:colOff>
      <xdr:row>54</xdr:row>
      <xdr:rowOff>95250</xdr:rowOff>
    </xdr:to>
    <xdr:pic>
      <xdr:nvPicPr>
        <xdr:cNvPr id="94" name="Bildobjekt 93">
          <a:extLst>
            <a:ext uri="{FF2B5EF4-FFF2-40B4-BE49-F238E27FC236}">
              <a16:creationId xmlns:a16="http://schemas.microsoft.com/office/drawing/2014/main" id="{65AB6687-0DFD-4A8D-AE5E-F218076CC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8945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95250</xdr:colOff>
      <xdr:row>55</xdr:row>
      <xdr:rowOff>95250</xdr:rowOff>
    </xdr:to>
    <xdr:pic>
      <xdr:nvPicPr>
        <xdr:cNvPr id="95" name="Bildobjekt 94">
          <a:extLst>
            <a:ext uri="{FF2B5EF4-FFF2-40B4-BE49-F238E27FC236}">
              <a16:creationId xmlns:a16="http://schemas.microsoft.com/office/drawing/2014/main" id="{274DB993-5DF0-4E47-ACEA-BDCF86602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9107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95250</xdr:colOff>
      <xdr:row>56</xdr:row>
      <xdr:rowOff>95250</xdr:rowOff>
    </xdr:to>
    <xdr:pic>
      <xdr:nvPicPr>
        <xdr:cNvPr id="96" name="Bildobjekt 95">
          <a:extLst>
            <a:ext uri="{FF2B5EF4-FFF2-40B4-BE49-F238E27FC236}">
              <a16:creationId xmlns:a16="http://schemas.microsoft.com/office/drawing/2014/main" id="{112CF87E-4AB7-435D-AEAA-70664AE1A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1959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95250</xdr:colOff>
      <xdr:row>58</xdr:row>
      <xdr:rowOff>95250</xdr:rowOff>
    </xdr:to>
    <xdr:pic>
      <xdr:nvPicPr>
        <xdr:cNvPr id="97" name="Bildobjekt 96">
          <a:extLst>
            <a:ext uri="{FF2B5EF4-FFF2-40B4-BE49-F238E27FC236}">
              <a16:creationId xmlns:a16="http://schemas.microsoft.com/office/drawing/2014/main" id="{9D20F7EA-C8C1-4BA2-A78C-5BA0541B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0078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95250</xdr:colOff>
      <xdr:row>59</xdr:row>
      <xdr:rowOff>95250</xdr:rowOff>
    </xdr:to>
    <xdr:pic>
      <xdr:nvPicPr>
        <xdr:cNvPr id="98" name="Bildobjekt 97">
          <a:extLst>
            <a:ext uri="{FF2B5EF4-FFF2-40B4-BE49-F238E27FC236}">
              <a16:creationId xmlns:a16="http://schemas.microsoft.com/office/drawing/2014/main" id="{B1FFDD22-73E1-4895-8EFD-191F87324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0726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95250</xdr:colOff>
      <xdr:row>60</xdr:row>
      <xdr:rowOff>95250</xdr:rowOff>
    </xdr:to>
    <xdr:pic>
      <xdr:nvPicPr>
        <xdr:cNvPr id="99" name="Bildobjekt 98">
          <a:extLst>
            <a:ext uri="{FF2B5EF4-FFF2-40B4-BE49-F238E27FC236}">
              <a16:creationId xmlns:a16="http://schemas.microsoft.com/office/drawing/2014/main" id="{68DDD3E5-3860-4CE9-9EAE-5A6DBFA67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0888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95250</xdr:colOff>
      <xdr:row>61</xdr:row>
      <xdr:rowOff>95250</xdr:rowOff>
    </xdr:to>
    <xdr:pic>
      <xdr:nvPicPr>
        <xdr:cNvPr id="100" name="Bildobjekt 99">
          <a:extLst>
            <a:ext uri="{FF2B5EF4-FFF2-40B4-BE49-F238E27FC236}">
              <a16:creationId xmlns:a16="http://schemas.microsoft.com/office/drawing/2014/main" id="{9B3C051C-1EAF-4042-80C1-3E9FC303C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2137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95250</xdr:colOff>
      <xdr:row>2</xdr:row>
      <xdr:rowOff>95250</xdr:rowOff>
    </xdr:to>
    <xdr:pic>
      <xdr:nvPicPr>
        <xdr:cNvPr id="101" name="Bildobjekt 100">
          <a:extLst>
            <a:ext uri="{FF2B5EF4-FFF2-40B4-BE49-F238E27FC236}">
              <a16:creationId xmlns:a16="http://schemas.microsoft.com/office/drawing/2014/main" id="{AEF14ABF-3A8D-4C30-80CE-A057BA52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61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95250</xdr:colOff>
      <xdr:row>3</xdr:row>
      <xdr:rowOff>95250</xdr:rowOff>
    </xdr:to>
    <xdr:pic>
      <xdr:nvPicPr>
        <xdr:cNvPr id="102" name="Bildobjekt 101">
          <a:extLst>
            <a:ext uri="{FF2B5EF4-FFF2-40B4-BE49-F238E27FC236}">
              <a16:creationId xmlns:a16="http://schemas.microsoft.com/office/drawing/2014/main" id="{32CFE978-209F-4F26-9FDF-1591E66EF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09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95250</xdr:colOff>
      <xdr:row>4</xdr:row>
      <xdr:rowOff>95250</xdr:rowOff>
    </xdr:to>
    <xdr:pic>
      <xdr:nvPicPr>
        <xdr:cNvPr id="103" name="Bildobjekt 102">
          <a:extLst>
            <a:ext uri="{FF2B5EF4-FFF2-40B4-BE49-F238E27FC236}">
              <a16:creationId xmlns:a16="http://schemas.microsoft.com/office/drawing/2014/main" id="{4F6E0CBC-17B7-4B4F-95A4-E2BF46AA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971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95250</xdr:colOff>
      <xdr:row>5</xdr:row>
      <xdr:rowOff>95250</xdr:rowOff>
    </xdr:to>
    <xdr:pic>
      <xdr:nvPicPr>
        <xdr:cNvPr id="104" name="Bildobjekt 103">
          <a:extLst>
            <a:ext uri="{FF2B5EF4-FFF2-40B4-BE49-F238E27FC236}">
              <a16:creationId xmlns:a16="http://schemas.microsoft.com/office/drawing/2014/main" id="{977969A6-9450-4B78-B67C-E2C9BF6F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457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95250</xdr:colOff>
      <xdr:row>7</xdr:row>
      <xdr:rowOff>95250</xdr:rowOff>
    </xdr:to>
    <xdr:pic>
      <xdr:nvPicPr>
        <xdr:cNvPr id="105" name="Bildobjekt 104">
          <a:extLst>
            <a:ext uri="{FF2B5EF4-FFF2-40B4-BE49-F238E27FC236}">
              <a16:creationId xmlns:a16="http://schemas.microsoft.com/office/drawing/2014/main" id="{E4EE5610-A7A8-413A-8048-97FA881E5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943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95250</xdr:colOff>
      <xdr:row>8</xdr:row>
      <xdr:rowOff>95250</xdr:rowOff>
    </xdr:to>
    <xdr:pic>
      <xdr:nvPicPr>
        <xdr:cNvPr id="106" name="Bildobjekt 105">
          <a:extLst>
            <a:ext uri="{FF2B5EF4-FFF2-40B4-BE49-F238E27FC236}">
              <a16:creationId xmlns:a16="http://schemas.microsoft.com/office/drawing/2014/main" id="{93804937-07BA-44F7-AF45-2B3D67603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590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95250</xdr:colOff>
      <xdr:row>9</xdr:row>
      <xdr:rowOff>95250</xdr:rowOff>
    </xdr:to>
    <xdr:pic>
      <xdr:nvPicPr>
        <xdr:cNvPr id="107" name="Bildobjekt 106">
          <a:extLst>
            <a:ext uri="{FF2B5EF4-FFF2-40B4-BE49-F238E27FC236}">
              <a16:creationId xmlns:a16="http://schemas.microsoft.com/office/drawing/2014/main" id="{F79822BE-6F2D-4DE4-8586-17418DFD9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752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95250</xdr:colOff>
      <xdr:row>10</xdr:row>
      <xdr:rowOff>95250</xdr:rowOff>
    </xdr:to>
    <xdr:pic>
      <xdr:nvPicPr>
        <xdr:cNvPr id="108" name="Bildobjekt 107">
          <a:extLst>
            <a:ext uri="{FF2B5EF4-FFF2-40B4-BE49-F238E27FC236}">
              <a16:creationId xmlns:a16="http://schemas.microsoft.com/office/drawing/2014/main" id="{EA976578-4AA2-4427-A9AE-1BBE649E5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238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95250</xdr:colOff>
      <xdr:row>12</xdr:row>
      <xdr:rowOff>95250</xdr:rowOff>
    </xdr:to>
    <xdr:pic>
      <xdr:nvPicPr>
        <xdr:cNvPr id="109" name="Bildobjekt 108">
          <a:extLst>
            <a:ext uri="{FF2B5EF4-FFF2-40B4-BE49-F238E27FC236}">
              <a16:creationId xmlns:a16="http://schemas.microsoft.com/office/drawing/2014/main" id="{85BA6ED1-FA90-4AF1-AC07-6B56C5905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3724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95250</xdr:colOff>
      <xdr:row>13</xdr:row>
      <xdr:rowOff>95250</xdr:rowOff>
    </xdr:to>
    <xdr:pic>
      <xdr:nvPicPr>
        <xdr:cNvPr id="110" name="Bildobjekt 109">
          <a:extLst>
            <a:ext uri="{FF2B5EF4-FFF2-40B4-BE49-F238E27FC236}">
              <a16:creationId xmlns:a16="http://schemas.microsoft.com/office/drawing/2014/main" id="{7C6BEA26-38BF-4FB5-9455-18A423125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371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10</xdr:col>
      <xdr:colOff>95250</xdr:colOff>
      <xdr:row>14</xdr:row>
      <xdr:rowOff>95250</xdr:rowOff>
    </xdr:to>
    <xdr:pic>
      <xdr:nvPicPr>
        <xdr:cNvPr id="111" name="Bildobjekt 110">
          <a:extLst>
            <a:ext uri="{FF2B5EF4-FFF2-40B4-BE49-F238E27FC236}">
              <a16:creationId xmlns:a16="http://schemas.microsoft.com/office/drawing/2014/main" id="{2C29D4FB-D6B5-4875-902D-D0DB79B8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4533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15</xdr:row>
      <xdr:rowOff>0</xdr:rowOff>
    </xdr:from>
    <xdr:to>
      <xdr:col>10</xdr:col>
      <xdr:colOff>95250</xdr:colOff>
      <xdr:row>15</xdr:row>
      <xdr:rowOff>95250</xdr:rowOff>
    </xdr:to>
    <xdr:pic>
      <xdr:nvPicPr>
        <xdr:cNvPr id="112" name="Bildobjekt 111">
          <a:extLst>
            <a:ext uri="{FF2B5EF4-FFF2-40B4-BE49-F238E27FC236}">
              <a16:creationId xmlns:a16="http://schemas.microsoft.com/office/drawing/2014/main" id="{920AA1B1-3F33-4F81-9DCF-14DAF6988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019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95250</xdr:colOff>
      <xdr:row>17</xdr:row>
      <xdr:rowOff>95250</xdr:rowOff>
    </xdr:to>
    <xdr:pic>
      <xdr:nvPicPr>
        <xdr:cNvPr id="113" name="Bildobjekt 112">
          <a:extLst>
            <a:ext uri="{FF2B5EF4-FFF2-40B4-BE49-F238E27FC236}">
              <a16:creationId xmlns:a16="http://schemas.microsoft.com/office/drawing/2014/main" id="{0688613D-BA64-4339-AA5A-F06C1CE10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5505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18</xdr:row>
      <xdr:rowOff>0</xdr:rowOff>
    </xdr:from>
    <xdr:to>
      <xdr:col>10</xdr:col>
      <xdr:colOff>95250</xdr:colOff>
      <xdr:row>18</xdr:row>
      <xdr:rowOff>95250</xdr:rowOff>
    </xdr:to>
    <xdr:pic>
      <xdr:nvPicPr>
        <xdr:cNvPr id="114" name="Bildobjekt 113">
          <a:extLst>
            <a:ext uri="{FF2B5EF4-FFF2-40B4-BE49-F238E27FC236}">
              <a16:creationId xmlns:a16="http://schemas.microsoft.com/office/drawing/2014/main" id="{266E8199-298C-465C-B4ED-6EA5826A6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153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19</xdr:row>
      <xdr:rowOff>0</xdr:rowOff>
    </xdr:from>
    <xdr:to>
      <xdr:col>10</xdr:col>
      <xdr:colOff>95250</xdr:colOff>
      <xdr:row>19</xdr:row>
      <xdr:rowOff>95250</xdr:rowOff>
    </xdr:to>
    <xdr:pic>
      <xdr:nvPicPr>
        <xdr:cNvPr id="115" name="Bildobjekt 114">
          <a:extLst>
            <a:ext uri="{FF2B5EF4-FFF2-40B4-BE49-F238E27FC236}">
              <a16:creationId xmlns:a16="http://schemas.microsoft.com/office/drawing/2014/main" id="{DD3225EC-70D7-456D-BD8B-2780839B5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315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20</xdr:row>
      <xdr:rowOff>0</xdr:rowOff>
    </xdr:from>
    <xdr:to>
      <xdr:col>10</xdr:col>
      <xdr:colOff>95250</xdr:colOff>
      <xdr:row>20</xdr:row>
      <xdr:rowOff>95250</xdr:rowOff>
    </xdr:to>
    <xdr:pic>
      <xdr:nvPicPr>
        <xdr:cNvPr id="116" name="Bildobjekt 115">
          <a:extLst>
            <a:ext uri="{FF2B5EF4-FFF2-40B4-BE49-F238E27FC236}">
              <a16:creationId xmlns:a16="http://schemas.microsoft.com/office/drawing/2014/main" id="{95D99CEC-8D33-4736-AB84-421ECA37D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6800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22</xdr:row>
      <xdr:rowOff>0</xdr:rowOff>
    </xdr:from>
    <xdr:to>
      <xdr:col>10</xdr:col>
      <xdr:colOff>95250</xdr:colOff>
      <xdr:row>22</xdr:row>
      <xdr:rowOff>95250</xdr:rowOff>
    </xdr:to>
    <xdr:pic>
      <xdr:nvPicPr>
        <xdr:cNvPr id="117" name="Bildobjekt 116">
          <a:extLst>
            <a:ext uri="{FF2B5EF4-FFF2-40B4-BE49-F238E27FC236}">
              <a16:creationId xmlns:a16="http://schemas.microsoft.com/office/drawing/2014/main" id="{EE2FB677-875F-45EC-87B8-062F782D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7286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95250</xdr:colOff>
      <xdr:row>23</xdr:row>
      <xdr:rowOff>95250</xdr:rowOff>
    </xdr:to>
    <xdr:pic>
      <xdr:nvPicPr>
        <xdr:cNvPr id="118" name="Bildobjekt 117">
          <a:extLst>
            <a:ext uri="{FF2B5EF4-FFF2-40B4-BE49-F238E27FC236}">
              <a16:creationId xmlns:a16="http://schemas.microsoft.com/office/drawing/2014/main" id="{8A0819F0-A911-42E6-AE16-5764728A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7934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95250</xdr:colOff>
      <xdr:row>24</xdr:row>
      <xdr:rowOff>95250</xdr:rowOff>
    </xdr:to>
    <xdr:pic>
      <xdr:nvPicPr>
        <xdr:cNvPr id="119" name="Bildobjekt 118">
          <a:extLst>
            <a:ext uri="{FF2B5EF4-FFF2-40B4-BE49-F238E27FC236}">
              <a16:creationId xmlns:a16="http://schemas.microsoft.com/office/drawing/2014/main" id="{DE404AE9-B464-4D20-B8ED-F8D12172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096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25</xdr:row>
      <xdr:rowOff>0</xdr:rowOff>
    </xdr:from>
    <xdr:to>
      <xdr:col>10</xdr:col>
      <xdr:colOff>95250</xdr:colOff>
      <xdr:row>25</xdr:row>
      <xdr:rowOff>95250</xdr:rowOff>
    </xdr:to>
    <xdr:pic>
      <xdr:nvPicPr>
        <xdr:cNvPr id="120" name="Bildobjekt 119">
          <a:extLst>
            <a:ext uri="{FF2B5EF4-FFF2-40B4-BE49-F238E27FC236}">
              <a16:creationId xmlns:a16="http://schemas.microsoft.com/office/drawing/2014/main" id="{1A9ADBD8-FE1A-46A2-B2BB-5E6AC321E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582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26</xdr:row>
      <xdr:rowOff>0</xdr:rowOff>
    </xdr:from>
    <xdr:to>
      <xdr:col>10</xdr:col>
      <xdr:colOff>95250</xdr:colOff>
      <xdr:row>26</xdr:row>
      <xdr:rowOff>95250</xdr:rowOff>
    </xdr:to>
    <xdr:pic>
      <xdr:nvPicPr>
        <xdr:cNvPr id="121" name="Bildobjekt 120">
          <a:extLst>
            <a:ext uri="{FF2B5EF4-FFF2-40B4-BE49-F238E27FC236}">
              <a16:creationId xmlns:a16="http://schemas.microsoft.com/office/drawing/2014/main" id="{6EEE43D9-8DDC-4B50-B0CB-8391741CA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8905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95250</xdr:colOff>
      <xdr:row>28</xdr:row>
      <xdr:rowOff>95250</xdr:rowOff>
    </xdr:to>
    <xdr:pic>
      <xdr:nvPicPr>
        <xdr:cNvPr id="122" name="Bildobjekt 121">
          <a:extLst>
            <a:ext uri="{FF2B5EF4-FFF2-40B4-BE49-F238E27FC236}">
              <a16:creationId xmlns:a16="http://schemas.microsoft.com/office/drawing/2014/main" id="{6B707D5A-82FC-46E9-9AFE-CA289612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9715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29</xdr:row>
      <xdr:rowOff>0</xdr:rowOff>
    </xdr:from>
    <xdr:to>
      <xdr:col>10</xdr:col>
      <xdr:colOff>95250</xdr:colOff>
      <xdr:row>29</xdr:row>
      <xdr:rowOff>95250</xdr:rowOff>
    </xdr:to>
    <xdr:pic>
      <xdr:nvPicPr>
        <xdr:cNvPr id="123" name="Bildobjekt 122">
          <a:extLst>
            <a:ext uri="{FF2B5EF4-FFF2-40B4-BE49-F238E27FC236}">
              <a16:creationId xmlns:a16="http://schemas.microsoft.com/office/drawing/2014/main" id="{162F616F-EB0B-4801-B512-9A4EF5EB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9877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30</xdr:row>
      <xdr:rowOff>0</xdr:rowOff>
    </xdr:from>
    <xdr:to>
      <xdr:col>10</xdr:col>
      <xdr:colOff>95250</xdr:colOff>
      <xdr:row>30</xdr:row>
      <xdr:rowOff>95250</xdr:rowOff>
    </xdr:to>
    <xdr:pic>
      <xdr:nvPicPr>
        <xdr:cNvPr id="124" name="Bildobjekt 123">
          <a:extLst>
            <a:ext uri="{FF2B5EF4-FFF2-40B4-BE49-F238E27FC236}">
              <a16:creationId xmlns:a16="http://schemas.microsoft.com/office/drawing/2014/main" id="{920836A8-5491-4EC7-9C1A-1330B51E6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363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95250</xdr:colOff>
      <xdr:row>31</xdr:row>
      <xdr:rowOff>95250</xdr:rowOff>
    </xdr:to>
    <xdr:pic>
      <xdr:nvPicPr>
        <xdr:cNvPr id="125" name="Bildobjekt 124">
          <a:extLst>
            <a:ext uri="{FF2B5EF4-FFF2-40B4-BE49-F238E27FC236}">
              <a16:creationId xmlns:a16="http://schemas.microsoft.com/office/drawing/2014/main" id="{BA817A06-7A8A-4750-B2C6-2BE44E8F6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0687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33</xdr:row>
      <xdr:rowOff>0</xdr:rowOff>
    </xdr:from>
    <xdr:to>
      <xdr:col>10</xdr:col>
      <xdr:colOff>95250</xdr:colOff>
      <xdr:row>33</xdr:row>
      <xdr:rowOff>95250</xdr:rowOff>
    </xdr:to>
    <xdr:pic>
      <xdr:nvPicPr>
        <xdr:cNvPr id="126" name="Bildobjekt 125">
          <a:extLst>
            <a:ext uri="{FF2B5EF4-FFF2-40B4-BE49-F238E27FC236}">
              <a16:creationId xmlns:a16="http://schemas.microsoft.com/office/drawing/2014/main" id="{8D909A0F-1C89-481C-A7ED-6EDA31BF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1496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34</xdr:row>
      <xdr:rowOff>0</xdr:rowOff>
    </xdr:from>
    <xdr:to>
      <xdr:col>10</xdr:col>
      <xdr:colOff>95250</xdr:colOff>
      <xdr:row>34</xdr:row>
      <xdr:rowOff>95250</xdr:rowOff>
    </xdr:to>
    <xdr:pic>
      <xdr:nvPicPr>
        <xdr:cNvPr id="127" name="Bildobjekt 126">
          <a:extLst>
            <a:ext uri="{FF2B5EF4-FFF2-40B4-BE49-F238E27FC236}">
              <a16:creationId xmlns:a16="http://schemas.microsoft.com/office/drawing/2014/main" id="{5EB30267-3BBE-43DB-9F87-C780DA10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1658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35</xdr:row>
      <xdr:rowOff>0</xdr:rowOff>
    </xdr:from>
    <xdr:to>
      <xdr:col>10</xdr:col>
      <xdr:colOff>95250</xdr:colOff>
      <xdr:row>35</xdr:row>
      <xdr:rowOff>95250</xdr:rowOff>
    </xdr:to>
    <xdr:pic>
      <xdr:nvPicPr>
        <xdr:cNvPr id="128" name="Bildobjekt 127">
          <a:extLst>
            <a:ext uri="{FF2B5EF4-FFF2-40B4-BE49-F238E27FC236}">
              <a16:creationId xmlns:a16="http://schemas.microsoft.com/office/drawing/2014/main" id="{B3E318BE-B915-4A14-8878-B218C4384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144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36</xdr:row>
      <xdr:rowOff>0</xdr:rowOff>
    </xdr:from>
    <xdr:to>
      <xdr:col>10</xdr:col>
      <xdr:colOff>95250</xdr:colOff>
      <xdr:row>36</xdr:row>
      <xdr:rowOff>95250</xdr:rowOff>
    </xdr:to>
    <xdr:pic>
      <xdr:nvPicPr>
        <xdr:cNvPr id="129" name="Bildobjekt 128">
          <a:extLst>
            <a:ext uri="{FF2B5EF4-FFF2-40B4-BE49-F238E27FC236}">
              <a16:creationId xmlns:a16="http://schemas.microsoft.com/office/drawing/2014/main" id="{99D01894-F8C0-482E-8B93-C1F8E5D8F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2468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38</xdr:row>
      <xdr:rowOff>0</xdr:rowOff>
    </xdr:from>
    <xdr:to>
      <xdr:col>10</xdr:col>
      <xdr:colOff>95250</xdr:colOff>
      <xdr:row>38</xdr:row>
      <xdr:rowOff>95250</xdr:rowOff>
    </xdr:to>
    <xdr:pic>
      <xdr:nvPicPr>
        <xdr:cNvPr id="130" name="Bildobjekt 129">
          <a:extLst>
            <a:ext uri="{FF2B5EF4-FFF2-40B4-BE49-F238E27FC236}">
              <a16:creationId xmlns:a16="http://schemas.microsoft.com/office/drawing/2014/main" id="{1C418AD1-B065-4734-97D7-F300BCE5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277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39</xdr:row>
      <xdr:rowOff>0</xdr:rowOff>
    </xdr:from>
    <xdr:to>
      <xdr:col>10</xdr:col>
      <xdr:colOff>95250</xdr:colOff>
      <xdr:row>39</xdr:row>
      <xdr:rowOff>95250</xdr:rowOff>
    </xdr:to>
    <xdr:pic>
      <xdr:nvPicPr>
        <xdr:cNvPr id="131" name="Bildobjekt 130">
          <a:extLst>
            <a:ext uri="{FF2B5EF4-FFF2-40B4-BE49-F238E27FC236}">
              <a16:creationId xmlns:a16="http://schemas.microsoft.com/office/drawing/2014/main" id="{33D50BF9-8729-4499-B99F-1838D50A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439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40</xdr:row>
      <xdr:rowOff>0</xdr:rowOff>
    </xdr:from>
    <xdr:to>
      <xdr:col>10</xdr:col>
      <xdr:colOff>95250</xdr:colOff>
      <xdr:row>40</xdr:row>
      <xdr:rowOff>95250</xdr:rowOff>
    </xdr:to>
    <xdr:pic>
      <xdr:nvPicPr>
        <xdr:cNvPr id="132" name="Bildobjekt 131">
          <a:extLst>
            <a:ext uri="{FF2B5EF4-FFF2-40B4-BE49-F238E27FC236}">
              <a16:creationId xmlns:a16="http://schemas.microsoft.com/office/drawing/2014/main" id="{83D06795-C695-432F-9E12-6E4D72857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3925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41</xdr:row>
      <xdr:rowOff>0</xdr:rowOff>
    </xdr:from>
    <xdr:to>
      <xdr:col>10</xdr:col>
      <xdr:colOff>95250</xdr:colOff>
      <xdr:row>41</xdr:row>
      <xdr:rowOff>95250</xdr:rowOff>
    </xdr:to>
    <xdr:pic>
      <xdr:nvPicPr>
        <xdr:cNvPr id="133" name="Bildobjekt 132">
          <a:extLst>
            <a:ext uri="{FF2B5EF4-FFF2-40B4-BE49-F238E27FC236}">
              <a16:creationId xmlns:a16="http://schemas.microsoft.com/office/drawing/2014/main" id="{456F30C9-6CF3-45C4-954B-393AA8D0E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424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43</xdr:row>
      <xdr:rowOff>0</xdr:rowOff>
    </xdr:from>
    <xdr:to>
      <xdr:col>10</xdr:col>
      <xdr:colOff>95250</xdr:colOff>
      <xdr:row>43</xdr:row>
      <xdr:rowOff>95250</xdr:rowOff>
    </xdr:to>
    <xdr:pic>
      <xdr:nvPicPr>
        <xdr:cNvPr id="134" name="Bildobjekt 133">
          <a:extLst>
            <a:ext uri="{FF2B5EF4-FFF2-40B4-BE49-F238E27FC236}">
              <a16:creationId xmlns:a16="http://schemas.microsoft.com/office/drawing/2014/main" id="{9723FEE6-526C-4E21-BE8F-E4511D616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5059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44</xdr:row>
      <xdr:rowOff>0</xdr:rowOff>
    </xdr:from>
    <xdr:to>
      <xdr:col>10</xdr:col>
      <xdr:colOff>95250</xdr:colOff>
      <xdr:row>44</xdr:row>
      <xdr:rowOff>95250</xdr:rowOff>
    </xdr:to>
    <xdr:pic>
      <xdr:nvPicPr>
        <xdr:cNvPr id="135" name="Bildobjekt 134">
          <a:extLst>
            <a:ext uri="{FF2B5EF4-FFF2-40B4-BE49-F238E27FC236}">
              <a16:creationId xmlns:a16="http://schemas.microsoft.com/office/drawing/2014/main" id="{A1512BA5-2FF4-49FC-85AA-B7F38F65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5220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45</xdr:row>
      <xdr:rowOff>0</xdr:rowOff>
    </xdr:from>
    <xdr:to>
      <xdr:col>10</xdr:col>
      <xdr:colOff>95250</xdr:colOff>
      <xdr:row>45</xdr:row>
      <xdr:rowOff>95250</xdr:rowOff>
    </xdr:to>
    <xdr:pic>
      <xdr:nvPicPr>
        <xdr:cNvPr id="136" name="Bildobjekt 135">
          <a:extLst>
            <a:ext uri="{FF2B5EF4-FFF2-40B4-BE49-F238E27FC236}">
              <a16:creationId xmlns:a16="http://schemas.microsoft.com/office/drawing/2014/main" id="{33605DCE-EFA4-412B-91A2-A6B99744E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5706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46</xdr:row>
      <xdr:rowOff>0</xdr:rowOff>
    </xdr:from>
    <xdr:to>
      <xdr:col>10</xdr:col>
      <xdr:colOff>95250</xdr:colOff>
      <xdr:row>46</xdr:row>
      <xdr:rowOff>95250</xdr:rowOff>
    </xdr:to>
    <xdr:pic>
      <xdr:nvPicPr>
        <xdr:cNvPr id="137" name="Bildobjekt 136">
          <a:extLst>
            <a:ext uri="{FF2B5EF4-FFF2-40B4-BE49-F238E27FC236}">
              <a16:creationId xmlns:a16="http://schemas.microsoft.com/office/drawing/2014/main" id="{ADCF255D-A52D-4774-8B9F-C3FCCB01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603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48</xdr:row>
      <xdr:rowOff>0</xdr:rowOff>
    </xdr:from>
    <xdr:to>
      <xdr:col>10</xdr:col>
      <xdr:colOff>95250</xdr:colOff>
      <xdr:row>48</xdr:row>
      <xdr:rowOff>95250</xdr:rowOff>
    </xdr:to>
    <xdr:pic>
      <xdr:nvPicPr>
        <xdr:cNvPr id="138" name="Bildobjekt 137">
          <a:extLst>
            <a:ext uri="{FF2B5EF4-FFF2-40B4-BE49-F238E27FC236}">
              <a16:creationId xmlns:a16="http://schemas.microsoft.com/office/drawing/2014/main" id="{C7AF3D31-AA2E-45C7-9E10-105FAED1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6840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49</xdr:row>
      <xdr:rowOff>0</xdr:rowOff>
    </xdr:from>
    <xdr:to>
      <xdr:col>10</xdr:col>
      <xdr:colOff>95250</xdr:colOff>
      <xdr:row>49</xdr:row>
      <xdr:rowOff>95250</xdr:rowOff>
    </xdr:to>
    <xdr:pic>
      <xdr:nvPicPr>
        <xdr:cNvPr id="139" name="Bildobjekt 138">
          <a:extLst>
            <a:ext uri="{FF2B5EF4-FFF2-40B4-BE49-F238E27FC236}">
              <a16:creationId xmlns:a16="http://schemas.microsoft.com/office/drawing/2014/main" id="{C9EAFBD6-E2A4-4BE9-A9A8-94F6E4AFF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700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50</xdr:row>
      <xdr:rowOff>0</xdr:rowOff>
    </xdr:from>
    <xdr:to>
      <xdr:col>10</xdr:col>
      <xdr:colOff>95250</xdr:colOff>
      <xdr:row>50</xdr:row>
      <xdr:rowOff>95250</xdr:rowOff>
    </xdr:to>
    <xdr:pic>
      <xdr:nvPicPr>
        <xdr:cNvPr id="140" name="Bildobjekt 139">
          <a:extLst>
            <a:ext uri="{FF2B5EF4-FFF2-40B4-BE49-F238E27FC236}">
              <a16:creationId xmlns:a16="http://schemas.microsoft.com/office/drawing/2014/main" id="{6ADEBDCA-BBBD-4049-A057-0AFBD63EE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7487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51</xdr:row>
      <xdr:rowOff>0</xdr:rowOff>
    </xdr:from>
    <xdr:to>
      <xdr:col>10</xdr:col>
      <xdr:colOff>95250</xdr:colOff>
      <xdr:row>51</xdr:row>
      <xdr:rowOff>95250</xdr:rowOff>
    </xdr:to>
    <xdr:pic>
      <xdr:nvPicPr>
        <xdr:cNvPr id="141" name="Bildobjekt 140">
          <a:extLst>
            <a:ext uri="{FF2B5EF4-FFF2-40B4-BE49-F238E27FC236}">
              <a16:creationId xmlns:a16="http://schemas.microsoft.com/office/drawing/2014/main" id="{5791F40C-9607-46A1-BC30-37AB345C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781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10</xdr:col>
      <xdr:colOff>95250</xdr:colOff>
      <xdr:row>53</xdr:row>
      <xdr:rowOff>95250</xdr:rowOff>
    </xdr:to>
    <xdr:pic>
      <xdr:nvPicPr>
        <xdr:cNvPr id="142" name="Bildobjekt 141">
          <a:extLst>
            <a:ext uri="{FF2B5EF4-FFF2-40B4-BE49-F238E27FC236}">
              <a16:creationId xmlns:a16="http://schemas.microsoft.com/office/drawing/2014/main" id="{9B2403C3-5B38-4908-9337-9A3BA842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8621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54</xdr:row>
      <xdr:rowOff>0</xdr:rowOff>
    </xdr:from>
    <xdr:to>
      <xdr:col>10</xdr:col>
      <xdr:colOff>95250</xdr:colOff>
      <xdr:row>54</xdr:row>
      <xdr:rowOff>95250</xdr:rowOff>
    </xdr:to>
    <xdr:pic>
      <xdr:nvPicPr>
        <xdr:cNvPr id="143" name="Bildobjekt 142">
          <a:extLst>
            <a:ext uri="{FF2B5EF4-FFF2-40B4-BE49-F238E27FC236}">
              <a16:creationId xmlns:a16="http://schemas.microsoft.com/office/drawing/2014/main" id="{08C199D4-64A0-4851-8C59-AEC2CE5E0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8783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55</xdr:row>
      <xdr:rowOff>0</xdr:rowOff>
    </xdr:from>
    <xdr:to>
      <xdr:col>10</xdr:col>
      <xdr:colOff>95250</xdr:colOff>
      <xdr:row>55</xdr:row>
      <xdr:rowOff>95250</xdr:rowOff>
    </xdr:to>
    <xdr:pic>
      <xdr:nvPicPr>
        <xdr:cNvPr id="144" name="Bildobjekt 143">
          <a:extLst>
            <a:ext uri="{FF2B5EF4-FFF2-40B4-BE49-F238E27FC236}">
              <a16:creationId xmlns:a16="http://schemas.microsoft.com/office/drawing/2014/main" id="{C522F78C-A9B7-4FEB-95EC-015EA157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9269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56</xdr:row>
      <xdr:rowOff>0</xdr:rowOff>
    </xdr:from>
    <xdr:to>
      <xdr:col>10</xdr:col>
      <xdr:colOff>95250</xdr:colOff>
      <xdr:row>56</xdr:row>
      <xdr:rowOff>95250</xdr:rowOff>
    </xdr:to>
    <xdr:pic>
      <xdr:nvPicPr>
        <xdr:cNvPr id="145" name="Bildobjekt 144">
          <a:extLst>
            <a:ext uri="{FF2B5EF4-FFF2-40B4-BE49-F238E27FC236}">
              <a16:creationId xmlns:a16="http://schemas.microsoft.com/office/drawing/2014/main" id="{30F10A98-D93E-4A11-89F7-6A14B8FAD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1959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58</xdr:row>
      <xdr:rowOff>0</xdr:rowOff>
    </xdr:from>
    <xdr:to>
      <xdr:col>10</xdr:col>
      <xdr:colOff>95250</xdr:colOff>
      <xdr:row>58</xdr:row>
      <xdr:rowOff>95250</xdr:rowOff>
    </xdr:to>
    <xdr:pic>
      <xdr:nvPicPr>
        <xdr:cNvPr id="146" name="Bildobjekt 145">
          <a:extLst>
            <a:ext uri="{FF2B5EF4-FFF2-40B4-BE49-F238E27FC236}">
              <a16:creationId xmlns:a16="http://schemas.microsoft.com/office/drawing/2014/main" id="{13071E45-3210-4A14-953B-8ACBB8FC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402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59</xdr:row>
      <xdr:rowOff>0</xdr:rowOff>
    </xdr:from>
    <xdr:to>
      <xdr:col>10</xdr:col>
      <xdr:colOff>95250</xdr:colOff>
      <xdr:row>59</xdr:row>
      <xdr:rowOff>95250</xdr:rowOff>
    </xdr:to>
    <xdr:pic>
      <xdr:nvPicPr>
        <xdr:cNvPr id="147" name="Bildobjekt 146">
          <a:extLst>
            <a:ext uri="{FF2B5EF4-FFF2-40B4-BE49-F238E27FC236}">
              <a16:creationId xmlns:a16="http://schemas.microsoft.com/office/drawing/2014/main" id="{F171A5F6-E53A-45C9-AAF5-CDE51BB4E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0564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60</xdr:row>
      <xdr:rowOff>0</xdr:rowOff>
    </xdr:from>
    <xdr:to>
      <xdr:col>10</xdr:col>
      <xdr:colOff>95250</xdr:colOff>
      <xdr:row>60</xdr:row>
      <xdr:rowOff>95250</xdr:rowOff>
    </xdr:to>
    <xdr:pic>
      <xdr:nvPicPr>
        <xdr:cNvPr id="148" name="Bildobjekt 147">
          <a:extLst>
            <a:ext uri="{FF2B5EF4-FFF2-40B4-BE49-F238E27FC236}">
              <a16:creationId xmlns:a16="http://schemas.microsoft.com/office/drawing/2014/main" id="{F3118D90-E3C4-4580-A7D5-ADDE8C3E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1050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61</xdr:row>
      <xdr:rowOff>0</xdr:rowOff>
    </xdr:from>
    <xdr:to>
      <xdr:col>10</xdr:col>
      <xdr:colOff>95250</xdr:colOff>
      <xdr:row>61</xdr:row>
      <xdr:rowOff>95250</xdr:rowOff>
    </xdr:to>
    <xdr:pic>
      <xdr:nvPicPr>
        <xdr:cNvPr id="149" name="Bildobjekt 148">
          <a:extLst>
            <a:ext uri="{FF2B5EF4-FFF2-40B4-BE49-F238E27FC236}">
              <a16:creationId xmlns:a16="http://schemas.microsoft.com/office/drawing/2014/main" id="{4B233BAF-AE6C-49D1-8D8A-BED9017B0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137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62</xdr:row>
      <xdr:rowOff>0</xdr:rowOff>
    </xdr:from>
    <xdr:to>
      <xdr:col>10</xdr:col>
      <xdr:colOff>95250</xdr:colOff>
      <xdr:row>62</xdr:row>
      <xdr:rowOff>95250</xdr:rowOff>
    </xdr:to>
    <xdr:pic>
      <xdr:nvPicPr>
        <xdr:cNvPr id="150" name="Bildobjekt 149">
          <a:extLst>
            <a:ext uri="{FF2B5EF4-FFF2-40B4-BE49-F238E27FC236}">
              <a16:creationId xmlns:a16="http://schemas.microsoft.com/office/drawing/2014/main" id="{4B6E76C9-4A5A-4332-BC08-6880488BA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4350" y="22021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</xdr:row>
      <xdr:rowOff>0</xdr:rowOff>
    </xdr:from>
    <xdr:to>
      <xdr:col>14</xdr:col>
      <xdr:colOff>95250</xdr:colOff>
      <xdr:row>2</xdr:row>
      <xdr:rowOff>95250</xdr:rowOff>
    </xdr:to>
    <xdr:pic>
      <xdr:nvPicPr>
        <xdr:cNvPr id="151" name="Bildobjekt 150">
          <a:extLst>
            <a:ext uri="{FF2B5EF4-FFF2-40B4-BE49-F238E27FC236}">
              <a16:creationId xmlns:a16="http://schemas.microsoft.com/office/drawing/2014/main" id="{663ED438-CE32-3DFA-E669-9C2A4544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61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</xdr:row>
      <xdr:rowOff>0</xdr:rowOff>
    </xdr:from>
    <xdr:to>
      <xdr:col>14</xdr:col>
      <xdr:colOff>95250</xdr:colOff>
      <xdr:row>3</xdr:row>
      <xdr:rowOff>95250</xdr:rowOff>
    </xdr:to>
    <xdr:pic>
      <xdr:nvPicPr>
        <xdr:cNvPr id="152" name="Bildobjekt 151">
          <a:extLst>
            <a:ext uri="{FF2B5EF4-FFF2-40B4-BE49-F238E27FC236}">
              <a16:creationId xmlns:a16="http://schemas.microsoft.com/office/drawing/2014/main" id="{5F0BCADF-1C9A-3C10-1AB4-896E12E2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47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14</xdr:col>
      <xdr:colOff>95250</xdr:colOff>
      <xdr:row>4</xdr:row>
      <xdr:rowOff>95250</xdr:rowOff>
    </xdr:to>
    <xdr:pic>
      <xdr:nvPicPr>
        <xdr:cNvPr id="153" name="Bildobjekt 152">
          <a:extLst>
            <a:ext uri="{FF2B5EF4-FFF2-40B4-BE49-F238E27FC236}">
              <a16:creationId xmlns:a16="http://schemas.microsoft.com/office/drawing/2014/main" id="{19FF4852-30C6-4A76-7260-60AC6296C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971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</xdr:row>
      <xdr:rowOff>0</xdr:rowOff>
    </xdr:from>
    <xdr:to>
      <xdr:col>14</xdr:col>
      <xdr:colOff>95250</xdr:colOff>
      <xdr:row>5</xdr:row>
      <xdr:rowOff>95250</xdr:rowOff>
    </xdr:to>
    <xdr:pic>
      <xdr:nvPicPr>
        <xdr:cNvPr id="154" name="Bildobjekt 153">
          <a:extLst>
            <a:ext uri="{FF2B5EF4-FFF2-40B4-BE49-F238E27FC236}">
              <a16:creationId xmlns:a16="http://schemas.microsoft.com/office/drawing/2014/main" id="{3A024055-8E69-8864-4D76-5CC17FF07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619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7</xdr:row>
      <xdr:rowOff>0</xdr:rowOff>
    </xdr:from>
    <xdr:to>
      <xdr:col>14</xdr:col>
      <xdr:colOff>95250</xdr:colOff>
      <xdr:row>7</xdr:row>
      <xdr:rowOff>95250</xdr:rowOff>
    </xdr:to>
    <xdr:pic>
      <xdr:nvPicPr>
        <xdr:cNvPr id="155" name="Bildobjekt 154">
          <a:extLst>
            <a:ext uri="{FF2B5EF4-FFF2-40B4-BE49-F238E27FC236}">
              <a16:creationId xmlns:a16="http://schemas.microsoft.com/office/drawing/2014/main" id="{344EA006-A8B3-6EAC-6B3D-A8D25E5A7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943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8</xdr:row>
      <xdr:rowOff>0</xdr:rowOff>
    </xdr:from>
    <xdr:to>
      <xdr:col>14</xdr:col>
      <xdr:colOff>95250</xdr:colOff>
      <xdr:row>8</xdr:row>
      <xdr:rowOff>95250</xdr:rowOff>
    </xdr:to>
    <xdr:pic>
      <xdr:nvPicPr>
        <xdr:cNvPr id="156" name="Bildobjekt 155">
          <a:extLst>
            <a:ext uri="{FF2B5EF4-FFF2-40B4-BE49-F238E27FC236}">
              <a16:creationId xmlns:a16="http://schemas.microsoft.com/office/drawing/2014/main" id="{892543DD-5CC2-CDFD-F94F-6B9E4EA1B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428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9</xdr:row>
      <xdr:rowOff>0</xdr:rowOff>
    </xdr:from>
    <xdr:to>
      <xdr:col>14</xdr:col>
      <xdr:colOff>95250</xdr:colOff>
      <xdr:row>9</xdr:row>
      <xdr:rowOff>95250</xdr:rowOff>
    </xdr:to>
    <xdr:pic>
      <xdr:nvPicPr>
        <xdr:cNvPr id="157" name="Bildobjekt 156">
          <a:extLst>
            <a:ext uri="{FF2B5EF4-FFF2-40B4-BE49-F238E27FC236}">
              <a16:creationId xmlns:a16="http://schemas.microsoft.com/office/drawing/2014/main" id="{2A7676B9-47A5-5743-2A82-4AE9ED2C3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752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10</xdr:row>
      <xdr:rowOff>0</xdr:rowOff>
    </xdr:from>
    <xdr:to>
      <xdr:col>14</xdr:col>
      <xdr:colOff>95250</xdr:colOff>
      <xdr:row>10</xdr:row>
      <xdr:rowOff>95250</xdr:rowOff>
    </xdr:to>
    <xdr:pic>
      <xdr:nvPicPr>
        <xdr:cNvPr id="158" name="Bildobjekt 157">
          <a:extLst>
            <a:ext uri="{FF2B5EF4-FFF2-40B4-BE49-F238E27FC236}">
              <a16:creationId xmlns:a16="http://schemas.microsoft.com/office/drawing/2014/main" id="{3BE39A9F-5F68-6F08-112C-AD1F0673D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400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12</xdr:row>
      <xdr:rowOff>0</xdr:rowOff>
    </xdr:from>
    <xdr:to>
      <xdr:col>14</xdr:col>
      <xdr:colOff>95250</xdr:colOff>
      <xdr:row>12</xdr:row>
      <xdr:rowOff>95250</xdr:rowOff>
    </xdr:to>
    <xdr:pic>
      <xdr:nvPicPr>
        <xdr:cNvPr id="159" name="Bildobjekt 158">
          <a:extLst>
            <a:ext uri="{FF2B5EF4-FFF2-40B4-BE49-F238E27FC236}">
              <a16:creationId xmlns:a16="http://schemas.microsoft.com/office/drawing/2014/main" id="{9CCDE0E4-65D4-7073-0F30-3E403BF5E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3724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95250</xdr:colOff>
      <xdr:row>13</xdr:row>
      <xdr:rowOff>95250</xdr:rowOff>
    </xdr:to>
    <xdr:pic>
      <xdr:nvPicPr>
        <xdr:cNvPr id="160" name="Bildobjekt 159">
          <a:extLst>
            <a:ext uri="{FF2B5EF4-FFF2-40B4-BE49-F238E27FC236}">
              <a16:creationId xmlns:a16="http://schemas.microsoft.com/office/drawing/2014/main" id="{B23ADE21-0DAF-D874-D472-7FD5980B5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4210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14</xdr:row>
      <xdr:rowOff>0</xdr:rowOff>
    </xdr:from>
    <xdr:to>
      <xdr:col>14</xdr:col>
      <xdr:colOff>95250</xdr:colOff>
      <xdr:row>14</xdr:row>
      <xdr:rowOff>95250</xdr:rowOff>
    </xdr:to>
    <xdr:pic>
      <xdr:nvPicPr>
        <xdr:cNvPr id="161" name="Bildobjekt 160">
          <a:extLst>
            <a:ext uri="{FF2B5EF4-FFF2-40B4-BE49-F238E27FC236}">
              <a16:creationId xmlns:a16="http://schemas.microsoft.com/office/drawing/2014/main" id="{7170F0A2-920C-8174-71C4-A97A399C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4533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15</xdr:row>
      <xdr:rowOff>0</xdr:rowOff>
    </xdr:from>
    <xdr:to>
      <xdr:col>14</xdr:col>
      <xdr:colOff>95250</xdr:colOff>
      <xdr:row>15</xdr:row>
      <xdr:rowOff>95250</xdr:rowOff>
    </xdr:to>
    <xdr:pic>
      <xdr:nvPicPr>
        <xdr:cNvPr id="162" name="Bildobjekt 161">
          <a:extLst>
            <a:ext uri="{FF2B5EF4-FFF2-40B4-BE49-F238E27FC236}">
              <a16:creationId xmlns:a16="http://schemas.microsoft.com/office/drawing/2014/main" id="{B5551972-1111-6428-D04D-F5ADF0806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5181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14</xdr:col>
      <xdr:colOff>95250</xdr:colOff>
      <xdr:row>17</xdr:row>
      <xdr:rowOff>95250</xdr:rowOff>
    </xdr:to>
    <xdr:pic>
      <xdr:nvPicPr>
        <xdr:cNvPr id="163" name="Bildobjekt 162">
          <a:extLst>
            <a:ext uri="{FF2B5EF4-FFF2-40B4-BE49-F238E27FC236}">
              <a16:creationId xmlns:a16="http://schemas.microsoft.com/office/drawing/2014/main" id="{D18A254B-83E8-AA34-5F15-EEF466C9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5505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18</xdr:row>
      <xdr:rowOff>0</xdr:rowOff>
    </xdr:from>
    <xdr:to>
      <xdr:col>14</xdr:col>
      <xdr:colOff>95250</xdr:colOff>
      <xdr:row>18</xdr:row>
      <xdr:rowOff>95250</xdr:rowOff>
    </xdr:to>
    <xdr:pic>
      <xdr:nvPicPr>
        <xdr:cNvPr id="164" name="Bildobjekt 163">
          <a:extLst>
            <a:ext uri="{FF2B5EF4-FFF2-40B4-BE49-F238E27FC236}">
              <a16:creationId xmlns:a16="http://schemas.microsoft.com/office/drawing/2014/main" id="{3BD9E5D5-4656-15F9-0072-F20B4C1E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5991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19</xdr:row>
      <xdr:rowOff>0</xdr:rowOff>
    </xdr:from>
    <xdr:to>
      <xdr:col>14</xdr:col>
      <xdr:colOff>95250</xdr:colOff>
      <xdr:row>19</xdr:row>
      <xdr:rowOff>95250</xdr:rowOff>
    </xdr:to>
    <xdr:pic>
      <xdr:nvPicPr>
        <xdr:cNvPr id="165" name="Bildobjekt 164">
          <a:extLst>
            <a:ext uri="{FF2B5EF4-FFF2-40B4-BE49-F238E27FC236}">
              <a16:creationId xmlns:a16="http://schemas.microsoft.com/office/drawing/2014/main" id="{CF7F6635-ACE8-3EB8-C4CF-084489A6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315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20</xdr:row>
      <xdr:rowOff>0</xdr:rowOff>
    </xdr:from>
    <xdr:to>
      <xdr:col>14</xdr:col>
      <xdr:colOff>95250</xdr:colOff>
      <xdr:row>20</xdr:row>
      <xdr:rowOff>95250</xdr:rowOff>
    </xdr:to>
    <xdr:pic>
      <xdr:nvPicPr>
        <xdr:cNvPr id="166" name="Bildobjekt 165">
          <a:extLst>
            <a:ext uri="{FF2B5EF4-FFF2-40B4-BE49-F238E27FC236}">
              <a16:creationId xmlns:a16="http://schemas.microsoft.com/office/drawing/2014/main" id="{7117BF81-970D-BABC-3F72-CCAA397FC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6962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22</xdr:row>
      <xdr:rowOff>0</xdr:rowOff>
    </xdr:from>
    <xdr:to>
      <xdr:col>14</xdr:col>
      <xdr:colOff>95250</xdr:colOff>
      <xdr:row>22</xdr:row>
      <xdr:rowOff>95250</xdr:rowOff>
    </xdr:to>
    <xdr:pic>
      <xdr:nvPicPr>
        <xdr:cNvPr id="167" name="Bildobjekt 166">
          <a:extLst>
            <a:ext uri="{FF2B5EF4-FFF2-40B4-BE49-F238E27FC236}">
              <a16:creationId xmlns:a16="http://schemas.microsoft.com/office/drawing/2014/main" id="{16D0201A-136C-7A04-432C-41E802CA2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7286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23</xdr:row>
      <xdr:rowOff>0</xdr:rowOff>
    </xdr:from>
    <xdr:to>
      <xdr:col>14</xdr:col>
      <xdr:colOff>95250</xdr:colOff>
      <xdr:row>23</xdr:row>
      <xdr:rowOff>95250</xdr:rowOff>
    </xdr:to>
    <xdr:pic>
      <xdr:nvPicPr>
        <xdr:cNvPr id="168" name="Bildobjekt 167">
          <a:extLst>
            <a:ext uri="{FF2B5EF4-FFF2-40B4-BE49-F238E27FC236}">
              <a16:creationId xmlns:a16="http://schemas.microsoft.com/office/drawing/2014/main" id="{60A76F1F-69A8-DBD3-03C4-7491D8628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7772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24</xdr:row>
      <xdr:rowOff>0</xdr:rowOff>
    </xdr:from>
    <xdr:to>
      <xdr:col>14</xdr:col>
      <xdr:colOff>95250</xdr:colOff>
      <xdr:row>24</xdr:row>
      <xdr:rowOff>95250</xdr:rowOff>
    </xdr:to>
    <xdr:pic>
      <xdr:nvPicPr>
        <xdr:cNvPr id="169" name="Bildobjekt 168">
          <a:extLst>
            <a:ext uri="{FF2B5EF4-FFF2-40B4-BE49-F238E27FC236}">
              <a16:creationId xmlns:a16="http://schemas.microsoft.com/office/drawing/2014/main" id="{1493F639-A55A-916A-516A-E6E94D854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096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25</xdr:row>
      <xdr:rowOff>0</xdr:rowOff>
    </xdr:from>
    <xdr:to>
      <xdr:col>14</xdr:col>
      <xdr:colOff>95250</xdr:colOff>
      <xdr:row>25</xdr:row>
      <xdr:rowOff>95250</xdr:rowOff>
    </xdr:to>
    <xdr:pic>
      <xdr:nvPicPr>
        <xdr:cNvPr id="170" name="Bildobjekt 169">
          <a:extLst>
            <a:ext uri="{FF2B5EF4-FFF2-40B4-BE49-F238E27FC236}">
              <a16:creationId xmlns:a16="http://schemas.microsoft.com/office/drawing/2014/main" id="{E45CA69A-D14A-7EDD-4ED9-5F7B37ABC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8743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27</xdr:row>
      <xdr:rowOff>0</xdr:rowOff>
    </xdr:from>
    <xdr:to>
      <xdr:col>14</xdr:col>
      <xdr:colOff>95250</xdr:colOff>
      <xdr:row>27</xdr:row>
      <xdr:rowOff>95250</xdr:rowOff>
    </xdr:to>
    <xdr:pic>
      <xdr:nvPicPr>
        <xdr:cNvPr id="171" name="Bildobjekt 170">
          <a:extLst>
            <a:ext uri="{FF2B5EF4-FFF2-40B4-BE49-F238E27FC236}">
              <a16:creationId xmlns:a16="http://schemas.microsoft.com/office/drawing/2014/main" id="{53285580-5F28-103F-B0FC-620AAF42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9067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28</xdr:row>
      <xdr:rowOff>0</xdr:rowOff>
    </xdr:from>
    <xdr:to>
      <xdr:col>14</xdr:col>
      <xdr:colOff>95250</xdr:colOff>
      <xdr:row>28</xdr:row>
      <xdr:rowOff>95250</xdr:rowOff>
    </xdr:to>
    <xdr:pic>
      <xdr:nvPicPr>
        <xdr:cNvPr id="172" name="Bildobjekt 171">
          <a:extLst>
            <a:ext uri="{FF2B5EF4-FFF2-40B4-BE49-F238E27FC236}">
              <a16:creationId xmlns:a16="http://schemas.microsoft.com/office/drawing/2014/main" id="{E97C13D0-498B-C958-9CE7-6CD813E48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9553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29</xdr:row>
      <xdr:rowOff>0</xdr:rowOff>
    </xdr:from>
    <xdr:to>
      <xdr:col>14</xdr:col>
      <xdr:colOff>95250</xdr:colOff>
      <xdr:row>29</xdr:row>
      <xdr:rowOff>95250</xdr:rowOff>
    </xdr:to>
    <xdr:pic>
      <xdr:nvPicPr>
        <xdr:cNvPr id="173" name="Bildobjekt 172">
          <a:extLst>
            <a:ext uri="{FF2B5EF4-FFF2-40B4-BE49-F238E27FC236}">
              <a16:creationId xmlns:a16="http://schemas.microsoft.com/office/drawing/2014/main" id="{11D39A21-21C4-F1B0-F61D-CD03AB89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9877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30</xdr:row>
      <xdr:rowOff>0</xdr:rowOff>
    </xdr:from>
    <xdr:to>
      <xdr:col>14</xdr:col>
      <xdr:colOff>95250</xdr:colOff>
      <xdr:row>30</xdr:row>
      <xdr:rowOff>95250</xdr:rowOff>
    </xdr:to>
    <xdr:pic>
      <xdr:nvPicPr>
        <xdr:cNvPr id="174" name="Bildobjekt 173">
          <a:extLst>
            <a:ext uri="{FF2B5EF4-FFF2-40B4-BE49-F238E27FC236}">
              <a16:creationId xmlns:a16="http://schemas.microsoft.com/office/drawing/2014/main" id="{22E6E139-7789-D44A-FEDE-8114E584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0525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32</xdr:row>
      <xdr:rowOff>0</xdr:rowOff>
    </xdr:from>
    <xdr:to>
      <xdr:col>14</xdr:col>
      <xdr:colOff>95250</xdr:colOff>
      <xdr:row>32</xdr:row>
      <xdr:rowOff>95250</xdr:rowOff>
    </xdr:to>
    <xdr:pic>
      <xdr:nvPicPr>
        <xdr:cNvPr id="175" name="Bildobjekt 174">
          <a:extLst>
            <a:ext uri="{FF2B5EF4-FFF2-40B4-BE49-F238E27FC236}">
              <a16:creationId xmlns:a16="http://schemas.microsoft.com/office/drawing/2014/main" id="{BDD3BFF0-FFC0-F871-5A2C-6152C973E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0848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33</xdr:row>
      <xdr:rowOff>0</xdr:rowOff>
    </xdr:from>
    <xdr:to>
      <xdr:col>14</xdr:col>
      <xdr:colOff>95250</xdr:colOff>
      <xdr:row>33</xdr:row>
      <xdr:rowOff>95250</xdr:rowOff>
    </xdr:to>
    <xdr:pic>
      <xdr:nvPicPr>
        <xdr:cNvPr id="176" name="Bildobjekt 175">
          <a:extLst>
            <a:ext uri="{FF2B5EF4-FFF2-40B4-BE49-F238E27FC236}">
              <a16:creationId xmlns:a16="http://schemas.microsoft.com/office/drawing/2014/main" id="{CC3823AF-C413-BFDA-D901-0C027B096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1334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34</xdr:row>
      <xdr:rowOff>0</xdr:rowOff>
    </xdr:from>
    <xdr:to>
      <xdr:col>14</xdr:col>
      <xdr:colOff>95250</xdr:colOff>
      <xdr:row>34</xdr:row>
      <xdr:rowOff>95250</xdr:rowOff>
    </xdr:to>
    <xdr:pic>
      <xdr:nvPicPr>
        <xdr:cNvPr id="177" name="Bildobjekt 176">
          <a:extLst>
            <a:ext uri="{FF2B5EF4-FFF2-40B4-BE49-F238E27FC236}">
              <a16:creationId xmlns:a16="http://schemas.microsoft.com/office/drawing/2014/main" id="{DDC1F2C1-3CD3-574F-5B58-D031916DC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16586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35</xdr:row>
      <xdr:rowOff>0</xdr:rowOff>
    </xdr:from>
    <xdr:to>
      <xdr:col>14</xdr:col>
      <xdr:colOff>95250</xdr:colOff>
      <xdr:row>35</xdr:row>
      <xdr:rowOff>95250</xdr:rowOff>
    </xdr:to>
    <xdr:pic>
      <xdr:nvPicPr>
        <xdr:cNvPr id="178" name="Bildobjekt 177">
          <a:extLst>
            <a:ext uri="{FF2B5EF4-FFF2-40B4-BE49-F238E27FC236}">
              <a16:creationId xmlns:a16="http://schemas.microsoft.com/office/drawing/2014/main" id="{19F07E32-09E0-0046-DE63-D4D866D3F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2306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14</xdr:col>
      <xdr:colOff>95250</xdr:colOff>
      <xdr:row>37</xdr:row>
      <xdr:rowOff>95250</xdr:rowOff>
    </xdr:to>
    <xdr:pic>
      <xdr:nvPicPr>
        <xdr:cNvPr id="179" name="Bildobjekt 178">
          <a:extLst>
            <a:ext uri="{FF2B5EF4-FFF2-40B4-BE49-F238E27FC236}">
              <a16:creationId xmlns:a16="http://schemas.microsoft.com/office/drawing/2014/main" id="{E09EFBD2-1F26-249E-102D-8C5C1CDD1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2630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38</xdr:row>
      <xdr:rowOff>0</xdr:rowOff>
    </xdr:from>
    <xdr:to>
      <xdr:col>14</xdr:col>
      <xdr:colOff>95250</xdr:colOff>
      <xdr:row>38</xdr:row>
      <xdr:rowOff>95250</xdr:rowOff>
    </xdr:to>
    <xdr:pic>
      <xdr:nvPicPr>
        <xdr:cNvPr id="180" name="Bildobjekt 179">
          <a:extLst>
            <a:ext uri="{FF2B5EF4-FFF2-40B4-BE49-F238E27FC236}">
              <a16:creationId xmlns:a16="http://schemas.microsoft.com/office/drawing/2014/main" id="{2C3853DD-6166-D831-AF6A-5DB0F3D9C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3115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39</xdr:row>
      <xdr:rowOff>0</xdr:rowOff>
    </xdr:from>
    <xdr:to>
      <xdr:col>14</xdr:col>
      <xdr:colOff>95250</xdr:colOff>
      <xdr:row>39</xdr:row>
      <xdr:rowOff>95250</xdr:rowOff>
    </xdr:to>
    <xdr:pic>
      <xdr:nvPicPr>
        <xdr:cNvPr id="181" name="Bildobjekt 180">
          <a:extLst>
            <a:ext uri="{FF2B5EF4-FFF2-40B4-BE49-F238E27FC236}">
              <a16:creationId xmlns:a16="http://schemas.microsoft.com/office/drawing/2014/main" id="{EE7EDF10-FED6-A0D3-CB02-09AB225B3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3439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40</xdr:row>
      <xdr:rowOff>0</xdr:rowOff>
    </xdr:from>
    <xdr:to>
      <xdr:col>14</xdr:col>
      <xdr:colOff>95250</xdr:colOff>
      <xdr:row>40</xdr:row>
      <xdr:rowOff>95250</xdr:rowOff>
    </xdr:to>
    <xdr:pic>
      <xdr:nvPicPr>
        <xdr:cNvPr id="182" name="Bildobjekt 181">
          <a:extLst>
            <a:ext uri="{FF2B5EF4-FFF2-40B4-BE49-F238E27FC236}">
              <a16:creationId xmlns:a16="http://schemas.microsoft.com/office/drawing/2014/main" id="{B0BC2BCC-AB03-893B-05A8-1F16F415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4087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41</xdr:row>
      <xdr:rowOff>0</xdr:rowOff>
    </xdr:from>
    <xdr:to>
      <xdr:col>14</xdr:col>
      <xdr:colOff>95250</xdr:colOff>
      <xdr:row>41</xdr:row>
      <xdr:rowOff>95250</xdr:rowOff>
    </xdr:to>
    <xdr:pic>
      <xdr:nvPicPr>
        <xdr:cNvPr id="183" name="Bildobjekt 182">
          <a:extLst>
            <a:ext uri="{FF2B5EF4-FFF2-40B4-BE49-F238E27FC236}">
              <a16:creationId xmlns:a16="http://schemas.microsoft.com/office/drawing/2014/main" id="{FF43D779-EFA1-28BA-A2CF-0624BBBA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424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43</xdr:row>
      <xdr:rowOff>0</xdr:rowOff>
    </xdr:from>
    <xdr:to>
      <xdr:col>14</xdr:col>
      <xdr:colOff>95250</xdr:colOff>
      <xdr:row>43</xdr:row>
      <xdr:rowOff>95250</xdr:rowOff>
    </xdr:to>
    <xdr:pic>
      <xdr:nvPicPr>
        <xdr:cNvPr id="184" name="Bildobjekt 183">
          <a:extLst>
            <a:ext uri="{FF2B5EF4-FFF2-40B4-BE49-F238E27FC236}">
              <a16:creationId xmlns:a16="http://schemas.microsoft.com/office/drawing/2014/main" id="{AB10CC7E-18DF-B06E-6781-745DBC76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4897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44</xdr:row>
      <xdr:rowOff>0</xdr:rowOff>
    </xdr:from>
    <xdr:to>
      <xdr:col>14</xdr:col>
      <xdr:colOff>95250</xdr:colOff>
      <xdr:row>44</xdr:row>
      <xdr:rowOff>95250</xdr:rowOff>
    </xdr:to>
    <xdr:pic>
      <xdr:nvPicPr>
        <xdr:cNvPr id="185" name="Bildobjekt 184">
          <a:extLst>
            <a:ext uri="{FF2B5EF4-FFF2-40B4-BE49-F238E27FC236}">
              <a16:creationId xmlns:a16="http://schemas.microsoft.com/office/drawing/2014/main" id="{F0CDA004-15F4-5348-902F-FA86FF82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5220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45</xdr:row>
      <xdr:rowOff>0</xdr:rowOff>
    </xdr:from>
    <xdr:to>
      <xdr:col>14</xdr:col>
      <xdr:colOff>95250</xdr:colOff>
      <xdr:row>45</xdr:row>
      <xdr:rowOff>95250</xdr:rowOff>
    </xdr:to>
    <xdr:pic>
      <xdr:nvPicPr>
        <xdr:cNvPr id="186" name="Bildobjekt 185">
          <a:extLst>
            <a:ext uri="{FF2B5EF4-FFF2-40B4-BE49-F238E27FC236}">
              <a16:creationId xmlns:a16="http://schemas.microsoft.com/office/drawing/2014/main" id="{7A523A1C-2CF8-217D-A5C1-3A3F2568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5868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46</xdr:row>
      <xdr:rowOff>0</xdr:rowOff>
    </xdr:from>
    <xdr:to>
      <xdr:col>14</xdr:col>
      <xdr:colOff>95250</xdr:colOff>
      <xdr:row>46</xdr:row>
      <xdr:rowOff>95250</xdr:rowOff>
    </xdr:to>
    <xdr:pic>
      <xdr:nvPicPr>
        <xdr:cNvPr id="187" name="Bildobjekt 186">
          <a:extLst>
            <a:ext uri="{FF2B5EF4-FFF2-40B4-BE49-F238E27FC236}">
              <a16:creationId xmlns:a16="http://schemas.microsoft.com/office/drawing/2014/main" id="{152145F5-F2CD-7E24-242F-F76745F2F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603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48</xdr:row>
      <xdr:rowOff>0</xdr:rowOff>
    </xdr:from>
    <xdr:to>
      <xdr:col>14</xdr:col>
      <xdr:colOff>95250</xdr:colOff>
      <xdr:row>48</xdr:row>
      <xdr:rowOff>95250</xdr:rowOff>
    </xdr:to>
    <xdr:pic>
      <xdr:nvPicPr>
        <xdr:cNvPr id="188" name="Bildobjekt 187">
          <a:extLst>
            <a:ext uri="{FF2B5EF4-FFF2-40B4-BE49-F238E27FC236}">
              <a16:creationId xmlns:a16="http://schemas.microsoft.com/office/drawing/2014/main" id="{76D54EC1-4FCD-89DF-CFCD-A467C0E2C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6678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95250</xdr:colOff>
      <xdr:row>49</xdr:row>
      <xdr:rowOff>95250</xdr:rowOff>
    </xdr:to>
    <xdr:pic>
      <xdr:nvPicPr>
        <xdr:cNvPr id="189" name="Bildobjekt 188">
          <a:extLst>
            <a:ext uri="{FF2B5EF4-FFF2-40B4-BE49-F238E27FC236}">
              <a16:creationId xmlns:a16="http://schemas.microsoft.com/office/drawing/2014/main" id="{FAA107A4-7050-52B8-A9D5-8D75A9DA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700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50</xdr:row>
      <xdr:rowOff>0</xdr:rowOff>
    </xdr:from>
    <xdr:to>
      <xdr:col>14</xdr:col>
      <xdr:colOff>95250</xdr:colOff>
      <xdr:row>50</xdr:row>
      <xdr:rowOff>95250</xdr:rowOff>
    </xdr:to>
    <xdr:pic>
      <xdr:nvPicPr>
        <xdr:cNvPr id="190" name="Bildobjekt 189">
          <a:extLst>
            <a:ext uri="{FF2B5EF4-FFF2-40B4-BE49-F238E27FC236}">
              <a16:creationId xmlns:a16="http://schemas.microsoft.com/office/drawing/2014/main" id="{EC922449-24F9-2F84-EDE6-791EEFB5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7649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51</xdr:row>
      <xdr:rowOff>0</xdr:rowOff>
    </xdr:from>
    <xdr:to>
      <xdr:col>14</xdr:col>
      <xdr:colOff>95250</xdr:colOff>
      <xdr:row>51</xdr:row>
      <xdr:rowOff>95250</xdr:rowOff>
    </xdr:to>
    <xdr:pic>
      <xdr:nvPicPr>
        <xdr:cNvPr id="191" name="Bildobjekt 190">
          <a:extLst>
            <a:ext uri="{FF2B5EF4-FFF2-40B4-BE49-F238E27FC236}">
              <a16:creationId xmlns:a16="http://schemas.microsoft.com/office/drawing/2014/main" id="{6E263AF3-28B9-0568-3123-1F5088CB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781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53</xdr:row>
      <xdr:rowOff>0</xdr:rowOff>
    </xdr:from>
    <xdr:to>
      <xdr:col>14</xdr:col>
      <xdr:colOff>95250</xdr:colOff>
      <xdr:row>53</xdr:row>
      <xdr:rowOff>95250</xdr:rowOff>
    </xdr:to>
    <xdr:pic>
      <xdr:nvPicPr>
        <xdr:cNvPr id="192" name="Bildobjekt 191">
          <a:extLst>
            <a:ext uri="{FF2B5EF4-FFF2-40B4-BE49-F238E27FC236}">
              <a16:creationId xmlns:a16="http://schemas.microsoft.com/office/drawing/2014/main" id="{92177361-833F-6561-D08C-DFB6E05D5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8459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54</xdr:row>
      <xdr:rowOff>0</xdr:rowOff>
    </xdr:from>
    <xdr:to>
      <xdr:col>14</xdr:col>
      <xdr:colOff>95250</xdr:colOff>
      <xdr:row>54</xdr:row>
      <xdr:rowOff>95250</xdr:rowOff>
    </xdr:to>
    <xdr:pic>
      <xdr:nvPicPr>
        <xdr:cNvPr id="193" name="Bildobjekt 192">
          <a:extLst>
            <a:ext uri="{FF2B5EF4-FFF2-40B4-BE49-F238E27FC236}">
              <a16:creationId xmlns:a16="http://schemas.microsoft.com/office/drawing/2014/main" id="{8DBDF3E3-622D-CBDF-B51C-B14DC88F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8783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55</xdr:row>
      <xdr:rowOff>0</xdr:rowOff>
    </xdr:from>
    <xdr:to>
      <xdr:col>14</xdr:col>
      <xdr:colOff>95250</xdr:colOff>
      <xdr:row>55</xdr:row>
      <xdr:rowOff>95250</xdr:rowOff>
    </xdr:to>
    <xdr:pic>
      <xdr:nvPicPr>
        <xdr:cNvPr id="194" name="Bildobjekt 193">
          <a:extLst>
            <a:ext uri="{FF2B5EF4-FFF2-40B4-BE49-F238E27FC236}">
              <a16:creationId xmlns:a16="http://schemas.microsoft.com/office/drawing/2014/main" id="{17AA8CEE-F9F1-6EE2-330B-EA813781A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9431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56</xdr:row>
      <xdr:rowOff>0</xdr:rowOff>
    </xdr:from>
    <xdr:to>
      <xdr:col>14</xdr:col>
      <xdr:colOff>95250</xdr:colOff>
      <xdr:row>56</xdr:row>
      <xdr:rowOff>95250</xdr:rowOff>
    </xdr:to>
    <xdr:pic>
      <xdr:nvPicPr>
        <xdr:cNvPr id="195" name="Bildobjekt 194">
          <a:extLst>
            <a:ext uri="{FF2B5EF4-FFF2-40B4-BE49-F238E27FC236}">
              <a16:creationId xmlns:a16="http://schemas.microsoft.com/office/drawing/2014/main" id="{3620811E-FAC2-D945-1A48-87F10F5B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1959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58</xdr:row>
      <xdr:rowOff>0</xdr:rowOff>
    </xdr:from>
    <xdr:to>
      <xdr:col>14</xdr:col>
      <xdr:colOff>95250</xdr:colOff>
      <xdr:row>58</xdr:row>
      <xdr:rowOff>95250</xdr:rowOff>
    </xdr:to>
    <xdr:pic>
      <xdr:nvPicPr>
        <xdr:cNvPr id="196" name="Bildobjekt 195">
          <a:extLst>
            <a:ext uri="{FF2B5EF4-FFF2-40B4-BE49-F238E27FC236}">
              <a16:creationId xmlns:a16="http://schemas.microsoft.com/office/drawing/2014/main" id="{FAB1E246-262E-0997-8C28-2212F7B98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0240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59</xdr:row>
      <xdr:rowOff>0</xdr:rowOff>
    </xdr:from>
    <xdr:to>
      <xdr:col>14</xdr:col>
      <xdr:colOff>95250</xdr:colOff>
      <xdr:row>59</xdr:row>
      <xdr:rowOff>95250</xdr:rowOff>
    </xdr:to>
    <xdr:pic>
      <xdr:nvPicPr>
        <xdr:cNvPr id="197" name="Bildobjekt 196">
          <a:extLst>
            <a:ext uri="{FF2B5EF4-FFF2-40B4-BE49-F238E27FC236}">
              <a16:creationId xmlns:a16="http://schemas.microsoft.com/office/drawing/2014/main" id="{481B8FCF-7D7D-2377-B6A7-9B989B8B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0564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60</xdr:row>
      <xdr:rowOff>0</xdr:rowOff>
    </xdr:from>
    <xdr:to>
      <xdr:col>14</xdr:col>
      <xdr:colOff>95250</xdr:colOff>
      <xdr:row>60</xdr:row>
      <xdr:rowOff>95250</xdr:rowOff>
    </xdr:to>
    <xdr:pic>
      <xdr:nvPicPr>
        <xdr:cNvPr id="198" name="Bildobjekt 197">
          <a:extLst>
            <a:ext uri="{FF2B5EF4-FFF2-40B4-BE49-F238E27FC236}">
              <a16:creationId xmlns:a16="http://schemas.microsoft.com/office/drawing/2014/main" id="{5BDF62DE-EEC7-8582-FB79-F9587664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1212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61</xdr:row>
      <xdr:rowOff>0</xdr:rowOff>
    </xdr:from>
    <xdr:to>
      <xdr:col>14</xdr:col>
      <xdr:colOff>95250</xdr:colOff>
      <xdr:row>61</xdr:row>
      <xdr:rowOff>95250</xdr:rowOff>
    </xdr:to>
    <xdr:pic>
      <xdr:nvPicPr>
        <xdr:cNvPr id="199" name="Bildobjekt 198">
          <a:extLst>
            <a:ext uri="{FF2B5EF4-FFF2-40B4-BE49-F238E27FC236}">
              <a16:creationId xmlns:a16="http://schemas.microsoft.com/office/drawing/2014/main" id="{4FA2F80C-A225-E427-B428-2E3931C0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0" y="2137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18</xdr:col>
      <xdr:colOff>95250</xdr:colOff>
      <xdr:row>2</xdr:row>
      <xdr:rowOff>95250</xdr:rowOff>
    </xdr:to>
    <xdr:pic>
      <xdr:nvPicPr>
        <xdr:cNvPr id="200" name="Bildobjekt 199">
          <a:extLst>
            <a:ext uri="{FF2B5EF4-FFF2-40B4-BE49-F238E27FC236}">
              <a16:creationId xmlns:a16="http://schemas.microsoft.com/office/drawing/2014/main" id="{055AB6D1-02D9-E20A-F719-3F8702EB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1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</xdr:row>
      <xdr:rowOff>0</xdr:rowOff>
    </xdr:from>
    <xdr:to>
      <xdr:col>18</xdr:col>
      <xdr:colOff>95250</xdr:colOff>
      <xdr:row>3</xdr:row>
      <xdr:rowOff>95250</xdr:rowOff>
    </xdr:to>
    <xdr:pic>
      <xdr:nvPicPr>
        <xdr:cNvPr id="201" name="Bildobjekt 200">
          <a:extLst>
            <a:ext uri="{FF2B5EF4-FFF2-40B4-BE49-F238E27FC236}">
              <a16:creationId xmlns:a16="http://schemas.microsoft.com/office/drawing/2014/main" id="{E9188595-348E-5AEF-8BA0-8955F32F5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85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</xdr:row>
      <xdr:rowOff>0</xdr:rowOff>
    </xdr:from>
    <xdr:to>
      <xdr:col>18</xdr:col>
      <xdr:colOff>95250</xdr:colOff>
      <xdr:row>4</xdr:row>
      <xdr:rowOff>95250</xdr:rowOff>
    </xdr:to>
    <xdr:pic>
      <xdr:nvPicPr>
        <xdr:cNvPr id="202" name="Bildobjekt 201">
          <a:extLst>
            <a:ext uri="{FF2B5EF4-FFF2-40B4-BE49-F238E27FC236}">
              <a16:creationId xmlns:a16="http://schemas.microsoft.com/office/drawing/2014/main" id="{B2648274-63F7-0EF6-5C23-5F066C59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133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</xdr:row>
      <xdr:rowOff>0</xdr:rowOff>
    </xdr:from>
    <xdr:to>
      <xdr:col>18</xdr:col>
      <xdr:colOff>95250</xdr:colOff>
      <xdr:row>5</xdr:row>
      <xdr:rowOff>95250</xdr:rowOff>
    </xdr:to>
    <xdr:pic>
      <xdr:nvPicPr>
        <xdr:cNvPr id="203" name="Bildobjekt 202">
          <a:extLst>
            <a:ext uri="{FF2B5EF4-FFF2-40B4-BE49-F238E27FC236}">
              <a16:creationId xmlns:a16="http://schemas.microsoft.com/office/drawing/2014/main" id="{310711BF-B922-C0F8-62A2-EE315DC48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295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7</xdr:row>
      <xdr:rowOff>0</xdr:rowOff>
    </xdr:from>
    <xdr:to>
      <xdr:col>18</xdr:col>
      <xdr:colOff>95250</xdr:colOff>
      <xdr:row>7</xdr:row>
      <xdr:rowOff>95250</xdr:rowOff>
    </xdr:to>
    <xdr:pic>
      <xdr:nvPicPr>
        <xdr:cNvPr id="204" name="Bildobjekt 203">
          <a:extLst>
            <a:ext uri="{FF2B5EF4-FFF2-40B4-BE49-F238E27FC236}">
              <a16:creationId xmlns:a16="http://schemas.microsoft.com/office/drawing/2014/main" id="{403A738E-9A6F-310D-016B-4ED64C1AA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943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8</xdr:row>
      <xdr:rowOff>0</xdr:rowOff>
    </xdr:from>
    <xdr:to>
      <xdr:col>18</xdr:col>
      <xdr:colOff>95250</xdr:colOff>
      <xdr:row>8</xdr:row>
      <xdr:rowOff>95250</xdr:rowOff>
    </xdr:to>
    <xdr:pic>
      <xdr:nvPicPr>
        <xdr:cNvPr id="205" name="Bildobjekt 204">
          <a:extLst>
            <a:ext uri="{FF2B5EF4-FFF2-40B4-BE49-F238E27FC236}">
              <a16:creationId xmlns:a16="http://schemas.microsoft.com/office/drawing/2014/main" id="{1C188474-F8C5-EBBC-8D28-D43BF1492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266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9</xdr:row>
      <xdr:rowOff>0</xdr:rowOff>
    </xdr:from>
    <xdr:to>
      <xdr:col>18</xdr:col>
      <xdr:colOff>95250</xdr:colOff>
      <xdr:row>9</xdr:row>
      <xdr:rowOff>95250</xdr:rowOff>
    </xdr:to>
    <xdr:pic>
      <xdr:nvPicPr>
        <xdr:cNvPr id="206" name="Bildobjekt 205">
          <a:extLst>
            <a:ext uri="{FF2B5EF4-FFF2-40B4-BE49-F238E27FC236}">
              <a16:creationId xmlns:a16="http://schemas.microsoft.com/office/drawing/2014/main" id="{353F3A42-397B-0590-1371-4EDCF6D6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914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10</xdr:row>
      <xdr:rowOff>0</xdr:rowOff>
    </xdr:from>
    <xdr:to>
      <xdr:col>18</xdr:col>
      <xdr:colOff>95250</xdr:colOff>
      <xdr:row>10</xdr:row>
      <xdr:rowOff>95250</xdr:rowOff>
    </xdr:to>
    <xdr:pic>
      <xdr:nvPicPr>
        <xdr:cNvPr id="207" name="Bildobjekt 206">
          <a:extLst>
            <a:ext uri="{FF2B5EF4-FFF2-40B4-BE49-F238E27FC236}">
              <a16:creationId xmlns:a16="http://schemas.microsoft.com/office/drawing/2014/main" id="{A7EE3945-0913-5DE9-D30F-357024A77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3076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12</xdr:row>
      <xdr:rowOff>0</xdr:rowOff>
    </xdr:from>
    <xdr:to>
      <xdr:col>18</xdr:col>
      <xdr:colOff>95250</xdr:colOff>
      <xdr:row>12</xdr:row>
      <xdr:rowOff>95250</xdr:rowOff>
    </xdr:to>
    <xdr:pic>
      <xdr:nvPicPr>
        <xdr:cNvPr id="208" name="Bildobjekt 207">
          <a:extLst>
            <a:ext uri="{FF2B5EF4-FFF2-40B4-BE49-F238E27FC236}">
              <a16:creationId xmlns:a16="http://schemas.microsoft.com/office/drawing/2014/main" id="{2A124F7E-D618-89AB-2A8C-EC4D5C4D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3724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13</xdr:row>
      <xdr:rowOff>0</xdr:rowOff>
    </xdr:from>
    <xdr:to>
      <xdr:col>18</xdr:col>
      <xdr:colOff>95250</xdr:colOff>
      <xdr:row>13</xdr:row>
      <xdr:rowOff>95250</xdr:rowOff>
    </xdr:to>
    <xdr:pic>
      <xdr:nvPicPr>
        <xdr:cNvPr id="209" name="Bildobjekt 208">
          <a:extLst>
            <a:ext uri="{FF2B5EF4-FFF2-40B4-BE49-F238E27FC236}">
              <a16:creationId xmlns:a16="http://schemas.microsoft.com/office/drawing/2014/main" id="{C8E3BB6B-9715-030A-D907-2C63A82A4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048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95250</xdr:colOff>
      <xdr:row>14</xdr:row>
      <xdr:rowOff>95250</xdr:rowOff>
    </xdr:to>
    <xdr:pic>
      <xdr:nvPicPr>
        <xdr:cNvPr id="210" name="Bildobjekt 209">
          <a:extLst>
            <a:ext uri="{FF2B5EF4-FFF2-40B4-BE49-F238E27FC236}">
              <a16:creationId xmlns:a16="http://schemas.microsoft.com/office/drawing/2014/main" id="{EF7B9ABA-555F-C2F1-B98B-45FEB4E11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695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15</xdr:row>
      <xdr:rowOff>0</xdr:rowOff>
    </xdr:from>
    <xdr:to>
      <xdr:col>18</xdr:col>
      <xdr:colOff>95250</xdr:colOff>
      <xdr:row>15</xdr:row>
      <xdr:rowOff>95250</xdr:rowOff>
    </xdr:to>
    <xdr:pic>
      <xdr:nvPicPr>
        <xdr:cNvPr id="211" name="Bildobjekt 210">
          <a:extLst>
            <a:ext uri="{FF2B5EF4-FFF2-40B4-BE49-F238E27FC236}">
              <a16:creationId xmlns:a16="http://schemas.microsoft.com/office/drawing/2014/main" id="{16A930D4-A066-5132-DAEE-1C57F7E9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4857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17</xdr:row>
      <xdr:rowOff>0</xdr:rowOff>
    </xdr:from>
    <xdr:to>
      <xdr:col>18</xdr:col>
      <xdr:colOff>95250</xdr:colOff>
      <xdr:row>17</xdr:row>
      <xdr:rowOff>95250</xdr:rowOff>
    </xdr:to>
    <xdr:pic>
      <xdr:nvPicPr>
        <xdr:cNvPr id="212" name="Bildobjekt 211">
          <a:extLst>
            <a:ext uri="{FF2B5EF4-FFF2-40B4-BE49-F238E27FC236}">
              <a16:creationId xmlns:a16="http://schemas.microsoft.com/office/drawing/2014/main" id="{645D26C8-D94B-49EE-9EF5-B161ABB46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5505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18</xdr:row>
      <xdr:rowOff>0</xdr:rowOff>
    </xdr:from>
    <xdr:to>
      <xdr:col>18</xdr:col>
      <xdr:colOff>95250</xdr:colOff>
      <xdr:row>18</xdr:row>
      <xdr:rowOff>95250</xdr:rowOff>
    </xdr:to>
    <xdr:pic>
      <xdr:nvPicPr>
        <xdr:cNvPr id="213" name="Bildobjekt 212">
          <a:extLst>
            <a:ext uri="{FF2B5EF4-FFF2-40B4-BE49-F238E27FC236}">
              <a16:creationId xmlns:a16="http://schemas.microsoft.com/office/drawing/2014/main" id="{349DCA0B-842A-5526-FE68-F4B431C1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5829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18</xdr:col>
      <xdr:colOff>95250</xdr:colOff>
      <xdr:row>19</xdr:row>
      <xdr:rowOff>95250</xdr:rowOff>
    </xdr:to>
    <xdr:pic>
      <xdr:nvPicPr>
        <xdr:cNvPr id="214" name="Bildobjekt 213">
          <a:extLst>
            <a:ext uri="{FF2B5EF4-FFF2-40B4-BE49-F238E27FC236}">
              <a16:creationId xmlns:a16="http://schemas.microsoft.com/office/drawing/2014/main" id="{AAE6C78D-BDD3-252F-25EC-35430967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6477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20</xdr:row>
      <xdr:rowOff>0</xdr:rowOff>
    </xdr:from>
    <xdr:to>
      <xdr:col>18</xdr:col>
      <xdr:colOff>95250</xdr:colOff>
      <xdr:row>20</xdr:row>
      <xdr:rowOff>95250</xdr:rowOff>
    </xdr:to>
    <xdr:pic>
      <xdr:nvPicPr>
        <xdr:cNvPr id="215" name="Bildobjekt 214">
          <a:extLst>
            <a:ext uri="{FF2B5EF4-FFF2-40B4-BE49-F238E27FC236}">
              <a16:creationId xmlns:a16="http://schemas.microsoft.com/office/drawing/2014/main" id="{B4B3E430-3CB0-FF64-40D2-07795DD69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6638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18</xdr:col>
      <xdr:colOff>95250</xdr:colOff>
      <xdr:row>22</xdr:row>
      <xdr:rowOff>95250</xdr:rowOff>
    </xdr:to>
    <xdr:pic>
      <xdr:nvPicPr>
        <xdr:cNvPr id="216" name="Bildobjekt 215">
          <a:extLst>
            <a:ext uri="{FF2B5EF4-FFF2-40B4-BE49-F238E27FC236}">
              <a16:creationId xmlns:a16="http://schemas.microsoft.com/office/drawing/2014/main" id="{A6009320-00A0-739B-DDE7-A7E837A3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7286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18</xdr:col>
      <xdr:colOff>95250</xdr:colOff>
      <xdr:row>23</xdr:row>
      <xdr:rowOff>95250</xdr:rowOff>
    </xdr:to>
    <xdr:pic>
      <xdr:nvPicPr>
        <xdr:cNvPr id="217" name="Bildobjekt 216">
          <a:extLst>
            <a:ext uri="{FF2B5EF4-FFF2-40B4-BE49-F238E27FC236}">
              <a16:creationId xmlns:a16="http://schemas.microsoft.com/office/drawing/2014/main" id="{C7A0198D-AA51-BA82-F4E7-72DCEE50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7610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24</xdr:row>
      <xdr:rowOff>0</xdr:rowOff>
    </xdr:from>
    <xdr:to>
      <xdr:col>18</xdr:col>
      <xdr:colOff>95250</xdr:colOff>
      <xdr:row>24</xdr:row>
      <xdr:rowOff>95250</xdr:rowOff>
    </xdr:to>
    <xdr:pic>
      <xdr:nvPicPr>
        <xdr:cNvPr id="218" name="Bildobjekt 217">
          <a:extLst>
            <a:ext uri="{FF2B5EF4-FFF2-40B4-BE49-F238E27FC236}">
              <a16:creationId xmlns:a16="http://schemas.microsoft.com/office/drawing/2014/main" id="{E12AF62A-5F1A-7B43-17FC-B4A26D25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8258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25</xdr:row>
      <xdr:rowOff>0</xdr:rowOff>
    </xdr:from>
    <xdr:to>
      <xdr:col>18</xdr:col>
      <xdr:colOff>95250</xdr:colOff>
      <xdr:row>25</xdr:row>
      <xdr:rowOff>95250</xdr:rowOff>
    </xdr:to>
    <xdr:pic>
      <xdr:nvPicPr>
        <xdr:cNvPr id="219" name="Bildobjekt 218">
          <a:extLst>
            <a:ext uri="{FF2B5EF4-FFF2-40B4-BE49-F238E27FC236}">
              <a16:creationId xmlns:a16="http://schemas.microsoft.com/office/drawing/2014/main" id="{4BA83833-BB83-5402-B5C6-F857D87E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8420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18</xdr:col>
      <xdr:colOff>95250</xdr:colOff>
      <xdr:row>26</xdr:row>
      <xdr:rowOff>95250</xdr:rowOff>
    </xdr:to>
    <xdr:pic>
      <xdr:nvPicPr>
        <xdr:cNvPr id="220" name="Bildobjekt 219">
          <a:extLst>
            <a:ext uri="{FF2B5EF4-FFF2-40B4-BE49-F238E27FC236}">
              <a16:creationId xmlns:a16="http://schemas.microsoft.com/office/drawing/2014/main" id="{03FCFB2E-B505-EBAB-5751-EA14DE751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8905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28</xdr:row>
      <xdr:rowOff>0</xdr:rowOff>
    </xdr:from>
    <xdr:to>
      <xdr:col>18</xdr:col>
      <xdr:colOff>95250</xdr:colOff>
      <xdr:row>28</xdr:row>
      <xdr:rowOff>95250</xdr:rowOff>
    </xdr:to>
    <xdr:pic>
      <xdr:nvPicPr>
        <xdr:cNvPr id="221" name="Bildobjekt 220">
          <a:extLst>
            <a:ext uri="{FF2B5EF4-FFF2-40B4-BE49-F238E27FC236}">
              <a16:creationId xmlns:a16="http://schemas.microsoft.com/office/drawing/2014/main" id="{14E0CAE2-D5AA-BE1D-BFE4-1BEB71263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9391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29</xdr:row>
      <xdr:rowOff>0</xdr:rowOff>
    </xdr:from>
    <xdr:to>
      <xdr:col>18</xdr:col>
      <xdr:colOff>95250</xdr:colOff>
      <xdr:row>29</xdr:row>
      <xdr:rowOff>95250</xdr:rowOff>
    </xdr:to>
    <xdr:pic>
      <xdr:nvPicPr>
        <xdr:cNvPr id="222" name="Bildobjekt 221">
          <a:extLst>
            <a:ext uri="{FF2B5EF4-FFF2-40B4-BE49-F238E27FC236}">
              <a16:creationId xmlns:a16="http://schemas.microsoft.com/office/drawing/2014/main" id="{3EF5B06E-C07D-F00F-C74B-1762ED837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0039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30</xdr:row>
      <xdr:rowOff>0</xdr:rowOff>
    </xdr:from>
    <xdr:to>
      <xdr:col>18</xdr:col>
      <xdr:colOff>95250</xdr:colOff>
      <xdr:row>30</xdr:row>
      <xdr:rowOff>95250</xdr:rowOff>
    </xdr:to>
    <xdr:pic>
      <xdr:nvPicPr>
        <xdr:cNvPr id="223" name="Bildobjekt 222">
          <a:extLst>
            <a:ext uri="{FF2B5EF4-FFF2-40B4-BE49-F238E27FC236}">
              <a16:creationId xmlns:a16="http://schemas.microsoft.com/office/drawing/2014/main" id="{D0ECFFCA-9CAE-17E0-8CBC-C57CF8B6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0201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31</xdr:row>
      <xdr:rowOff>0</xdr:rowOff>
    </xdr:from>
    <xdr:to>
      <xdr:col>18</xdr:col>
      <xdr:colOff>95250</xdr:colOff>
      <xdr:row>31</xdr:row>
      <xdr:rowOff>95250</xdr:rowOff>
    </xdr:to>
    <xdr:pic>
      <xdr:nvPicPr>
        <xdr:cNvPr id="224" name="Bildobjekt 223">
          <a:extLst>
            <a:ext uri="{FF2B5EF4-FFF2-40B4-BE49-F238E27FC236}">
              <a16:creationId xmlns:a16="http://schemas.microsoft.com/office/drawing/2014/main" id="{92DEAECD-9C7C-94C2-6313-EA7E3660E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0687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33</xdr:row>
      <xdr:rowOff>0</xdr:rowOff>
    </xdr:from>
    <xdr:to>
      <xdr:col>18</xdr:col>
      <xdr:colOff>95250</xdr:colOff>
      <xdr:row>33</xdr:row>
      <xdr:rowOff>95250</xdr:rowOff>
    </xdr:to>
    <xdr:pic>
      <xdr:nvPicPr>
        <xdr:cNvPr id="225" name="Bildobjekt 224">
          <a:extLst>
            <a:ext uri="{FF2B5EF4-FFF2-40B4-BE49-F238E27FC236}">
              <a16:creationId xmlns:a16="http://schemas.microsoft.com/office/drawing/2014/main" id="{DEC6AB34-6F90-2E34-4A84-693CD027C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1172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34</xdr:row>
      <xdr:rowOff>0</xdr:rowOff>
    </xdr:from>
    <xdr:to>
      <xdr:col>18</xdr:col>
      <xdr:colOff>95250</xdr:colOff>
      <xdr:row>34</xdr:row>
      <xdr:rowOff>95250</xdr:rowOff>
    </xdr:to>
    <xdr:pic>
      <xdr:nvPicPr>
        <xdr:cNvPr id="226" name="Bildobjekt 225">
          <a:extLst>
            <a:ext uri="{FF2B5EF4-FFF2-40B4-BE49-F238E27FC236}">
              <a16:creationId xmlns:a16="http://schemas.microsoft.com/office/drawing/2014/main" id="{6869F470-A271-E711-1DA1-9BA6AF312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1820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35</xdr:row>
      <xdr:rowOff>0</xdr:rowOff>
    </xdr:from>
    <xdr:to>
      <xdr:col>18</xdr:col>
      <xdr:colOff>95250</xdr:colOff>
      <xdr:row>35</xdr:row>
      <xdr:rowOff>95250</xdr:rowOff>
    </xdr:to>
    <xdr:pic>
      <xdr:nvPicPr>
        <xdr:cNvPr id="227" name="Bildobjekt 226">
          <a:extLst>
            <a:ext uri="{FF2B5EF4-FFF2-40B4-BE49-F238E27FC236}">
              <a16:creationId xmlns:a16="http://schemas.microsoft.com/office/drawing/2014/main" id="{8284D4F5-ECF1-7F08-A5C1-D7AFBB08B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1982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36</xdr:row>
      <xdr:rowOff>0</xdr:rowOff>
    </xdr:from>
    <xdr:to>
      <xdr:col>18</xdr:col>
      <xdr:colOff>95250</xdr:colOff>
      <xdr:row>36</xdr:row>
      <xdr:rowOff>95250</xdr:rowOff>
    </xdr:to>
    <xdr:pic>
      <xdr:nvPicPr>
        <xdr:cNvPr id="228" name="Bildobjekt 227">
          <a:extLst>
            <a:ext uri="{FF2B5EF4-FFF2-40B4-BE49-F238E27FC236}">
              <a16:creationId xmlns:a16="http://schemas.microsoft.com/office/drawing/2014/main" id="{6C2672AF-B3A1-BAF8-2633-7CE1A0531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2468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38</xdr:row>
      <xdr:rowOff>0</xdr:rowOff>
    </xdr:from>
    <xdr:to>
      <xdr:col>18</xdr:col>
      <xdr:colOff>95250</xdr:colOff>
      <xdr:row>38</xdr:row>
      <xdr:rowOff>95250</xdr:rowOff>
    </xdr:to>
    <xdr:pic>
      <xdr:nvPicPr>
        <xdr:cNvPr id="229" name="Bildobjekt 228">
          <a:extLst>
            <a:ext uri="{FF2B5EF4-FFF2-40B4-BE49-F238E27FC236}">
              <a16:creationId xmlns:a16="http://schemas.microsoft.com/office/drawing/2014/main" id="{7574FB95-F332-99DD-FA45-71060521B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2954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39</xdr:row>
      <xdr:rowOff>0</xdr:rowOff>
    </xdr:from>
    <xdr:to>
      <xdr:col>18</xdr:col>
      <xdr:colOff>95250</xdr:colOff>
      <xdr:row>39</xdr:row>
      <xdr:rowOff>95250</xdr:rowOff>
    </xdr:to>
    <xdr:pic>
      <xdr:nvPicPr>
        <xdr:cNvPr id="230" name="Bildobjekt 229">
          <a:extLst>
            <a:ext uri="{FF2B5EF4-FFF2-40B4-BE49-F238E27FC236}">
              <a16:creationId xmlns:a16="http://schemas.microsoft.com/office/drawing/2014/main" id="{897BDA43-2DD8-F074-2894-81FF8990F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3601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40</xdr:row>
      <xdr:rowOff>0</xdr:rowOff>
    </xdr:from>
    <xdr:to>
      <xdr:col>18</xdr:col>
      <xdr:colOff>95250</xdr:colOff>
      <xdr:row>40</xdr:row>
      <xdr:rowOff>95250</xdr:rowOff>
    </xdr:to>
    <xdr:pic>
      <xdr:nvPicPr>
        <xdr:cNvPr id="231" name="Bildobjekt 230">
          <a:extLst>
            <a:ext uri="{FF2B5EF4-FFF2-40B4-BE49-F238E27FC236}">
              <a16:creationId xmlns:a16="http://schemas.microsoft.com/office/drawing/2014/main" id="{6237B080-F590-2FAB-BCA0-2F198C9D1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3763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41</xdr:row>
      <xdr:rowOff>0</xdr:rowOff>
    </xdr:from>
    <xdr:to>
      <xdr:col>18</xdr:col>
      <xdr:colOff>95250</xdr:colOff>
      <xdr:row>41</xdr:row>
      <xdr:rowOff>95250</xdr:rowOff>
    </xdr:to>
    <xdr:pic>
      <xdr:nvPicPr>
        <xdr:cNvPr id="232" name="Bildobjekt 231">
          <a:extLst>
            <a:ext uri="{FF2B5EF4-FFF2-40B4-BE49-F238E27FC236}">
              <a16:creationId xmlns:a16="http://schemas.microsoft.com/office/drawing/2014/main" id="{78606DBA-257C-7392-385B-9A8801626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424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43</xdr:row>
      <xdr:rowOff>0</xdr:rowOff>
    </xdr:from>
    <xdr:to>
      <xdr:col>18</xdr:col>
      <xdr:colOff>95250</xdr:colOff>
      <xdr:row>43</xdr:row>
      <xdr:rowOff>95250</xdr:rowOff>
    </xdr:to>
    <xdr:pic>
      <xdr:nvPicPr>
        <xdr:cNvPr id="233" name="Bildobjekt 232">
          <a:extLst>
            <a:ext uri="{FF2B5EF4-FFF2-40B4-BE49-F238E27FC236}">
              <a16:creationId xmlns:a16="http://schemas.microsoft.com/office/drawing/2014/main" id="{BBC1D7FC-1A4E-32C8-ADBE-CE256520B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4735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44</xdr:row>
      <xdr:rowOff>0</xdr:rowOff>
    </xdr:from>
    <xdr:to>
      <xdr:col>18</xdr:col>
      <xdr:colOff>95250</xdr:colOff>
      <xdr:row>44</xdr:row>
      <xdr:rowOff>95250</xdr:rowOff>
    </xdr:to>
    <xdr:pic>
      <xdr:nvPicPr>
        <xdr:cNvPr id="234" name="Bildobjekt 233">
          <a:extLst>
            <a:ext uri="{FF2B5EF4-FFF2-40B4-BE49-F238E27FC236}">
              <a16:creationId xmlns:a16="http://schemas.microsoft.com/office/drawing/2014/main" id="{C5E872AE-66F4-ECF1-D1E7-661D5310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5382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45</xdr:row>
      <xdr:rowOff>0</xdr:rowOff>
    </xdr:from>
    <xdr:to>
      <xdr:col>18</xdr:col>
      <xdr:colOff>95250</xdr:colOff>
      <xdr:row>45</xdr:row>
      <xdr:rowOff>95250</xdr:rowOff>
    </xdr:to>
    <xdr:pic>
      <xdr:nvPicPr>
        <xdr:cNvPr id="235" name="Bildobjekt 234">
          <a:extLst>
            <a:ext uri="{FF2B5EF4-FFF2-40B4-BE49-F238E27FC236}">
              <a16:creationId xmlns:a16="http://schemas.microsoft.com/office/drawing/2014/main" id="{6D554812-E7A2-4483-4C4B-973FB09AC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5544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46</xdr:row>
      <xdr:rowOff>0</xdr:rowOff>
    </xdr:from>
    <xdr:to>
      <xdr:col>18</xdr:col>
      <xdr:colOff>95250</xdr:colOff>
      <xdr:row>46</xdr:row>
      <xdr:rowOff>95250</xdr:rowOff>
    </xdr:to>
    <xdr:pic>
      <xdr:nvPicPr>
        <xdr:cNvPr id="236" name="Bildobjekt 235">
          <a:extLst>
            <a:ext uri="{FF2B5EF4-FFF2-40B4-BE49-F238E27FC236}">
              <a16:creationId xmlns:a16="http://schemas.microsoft.com/office/drawing/2014/main" id="{0548196E-A15A-29F8-F6C4-DDCA7682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03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48</xdr:row>
      <xdr:rowOff>0</xdr:rowOff>
    </xdr:from>
    <xdr:to>
      <xdr:col>18</xdr:col>
      <xdr:colOff>95250</xdr:colOff>
      <xdr:row>48</xdr:row>
      <xdr:rowOff>95250</xdr:rowOff>
    </xdr:to>
    <xdr:pic>
      <xdr:nvPicPr>
        <xdr:cNvPr id="237" name="Bildobjekt 236">
          <a:extLst>
            <a:ext uri="{FF2B5EF4-FFF2-40B4-BE49-F238E27FC236}">
              <a16:creationId xmlns:a16="http://schemas.microsoft.com/office/drawing/2014/main" id="{6D423DA9-7C2B-D9F9-01E8-29D737CE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6516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49</xdr:row>
      <xdr:rowOff>0</xdr:rowOff>
    </xdr:from>
    <xdr:to>
      <xdr:col>18</xdr:col>
      <xdr:colOff>95250</xdr:colOff>
      <xdr:row>49</xdr:row>
      <xdr:rowOff>95250</xdr:rowOff>
    </xdr:to>
    <xdr:pic>
      <xdr:nvPicPr>
        <xdr:cNvPr id="238" name="Bildobjekt 237">
          <a:extLst>
            <a:ext uri="{FF2B5EF4-FFF2-40B4-BE49-F238E27FC236}">
              <a16:creationId xmlns:a16="http://schemas.microsoft.com/office/drawing/2014/main" id="{BB32057D-9B14-2E5A-3F44-C691801D1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7164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50</xdr:row>
      <xdr:rowOff>0</xdr:rowOff>
    </xdr:from>
    <xdr:to>
      <xdr:col>18</xdr:col>
      <xdr:colOff>95250</xdr:colOff>
      <xdr:row>50</xdr:row>
      <xdr:rowOff>95250</xdr:rowOff>
    </xdr:to>
    <xdr:pic>
      <xdr:nvPicPr>
        <xdr:cNvPr id="239" name="Bildobjekt 238">
          <a:extLst>
            <a:ext uri="{FF2B5EF4-FFF2-40B4-BE49-F238E27FC236}">
              <a16:creationId xmlns:a16="http://schemas.microsoft.com/office/drawing/2014/main" id="{DD40CD85-9C0A-A052-9EDB-BFBDF51D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7325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51</xdr:row>
      <xdr:rowOff>0</xdr:rowOff>
    </xdr:from>
    <xdr:to>
      <xdr:col>18</xdr:col>
      <xdr:colOff>95250</xdr:colOff>
      <xdr:row>51</xdr:row>
      <xdr:rowOff>95250</xdr:rowOff>
    </xdr:to>
    <xdr:pic>
      <xdr:nvPicPr>
        <xdr:cNvPr id="240" name="Bildobjekt 239">
          <a:extLst>
            <a:ext uri="{FF2B5EF4-FFF2-40B4-BE49-F238E27FC236}">
              <a16:creationId xmlns:a16="http://schemas.microsoft.com/office/drawing/2014/main" id="{D0665BAF-B84C-D83C-AB01-9F4F1F962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781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53</xdr:row>
      <xdr:rowOff>0</xdr:rowOff>
    </xdr:from>
    <xdr:to>
      <xdr:col>18</xdr:col>
      <xdr:colOff>95250</xdr:colOff>
      <xdr:row>53</xdr:row>
      <xdr:rowOff>95250</xdr:rowOff>
    </xdr:to>
    <xdr:pic>
      <xdr:nvPicPr>
        <xdr:cNvPr id="241" name="Bildobjekt 240">
          <a:extLst>
            <a:ext uri="{FF2B5EF4-FFF2-40B4-BE49-F238E27FC236}">
              <a16:creationId xmlns:a16="http://schemas.microsoft.com/office/drawing/2014/main" id="{00E093AE-894E-4C7A-154A-E96DF819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8297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54</xdr:row>
      <xdr:rowOff>0</xdr:rowOff>
    </xdr:from>
    <xdr:to>
      <xdr:col>18</xdr:col>
      <xdr:colOff>95250</xdr:colOff>
      <xdr:row>54</xdr:row>
      <xdr:rowOff>95250</xdr:rowOff>
    </xdr:to>
    <xdr:pic>
      <xdr:nvPicPr>
        <xdr:cNvPr id="242" name="Bildobjekt 241">
          <a:extLst>
            <a:ext uri="{FF2B5EF4-FFF2-40B4-BE49-F238E27FC236}">
              <a16:creationId xmlns:a16="http://schemas.microsoft.com/office/drawing/2014/main" id="{5B209594-5756-0A4B-0464-684021B5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8945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55</xdr:row>
      <xdr:rowOff>0</xdr:rowOff>
    </xdr:from>
    <xdr:to>
      <xdr:col>18</xdr:col>
      <xdr:colOff>95250</xdr:colOff>
      <xdr:row>55</xdr:row>
      <xdr:rowOff>95250</xdr:rowOff>
    </xdr:to>
    <xdr:pic>
      <xdr:nvPicPr>
        <xdr:cNvPr id="243" name="Bildobjekt 242">
          <a:extLst>
            <a:ext uri="{FF2B5EF4-FFF2-40B4-BE49-F238E27FC236}">
              <a16:creationId xmlns:a16="http://schemas.microsoft.com/office/drawing/2014/main" id="{A01F44D7-2D8B-96EC-DCF6-7EAD89604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9107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56</xdr:row>
      <xdr:rowOff>0</xdr:rowOff>
    </xdr:from>
    <xdr:to>
      <xdr:col>18</xdr:col>
      <xdr:colOff>95250</xdr:colOff>
      <xdr:row>56</xdr:row>
      <xdr:rowOff>95250</xdr:rowOff>
    </xdr:to>
    <xdr:pic>
      <xdr:nvPicPr>
        <xdr:cNvPr id="244" name="Bildobjekt 243">
          <a:extLst>
            <a:ext uri="{FF2B5EF4-FFF2-40B4-BE49-F238E27FC236}">
              <a16:creationId xmlns:a16="http://schemas.microsoft.com/office/drawing/2014/main" id="{758D2D12-33EB-2389-2761-617C57C59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1959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58</xdr:row>
      <xdr:rowOff>0</xdr:rowOff>
    </xdr:from>
    <xdr:to>
      <xdr:col>18</xdr:col>
      <xdr:colOff>95250</xdr:colOff>
      <xdr:row>58</xdr:row>
      <xdr:rowOff>95250</xdr:rowOff>
    </xdr:to>
    <xdr:pic>
      <xdr:nvPicPr>
        <xdr:cNvPr id="245" name="Bildobjekt 244">
          <a:extLst>
            <a:ext uri="{FF2B5EF4-FFF2-40B4-BE49-F238E27FC236}">
              <a16:creationId xmlns:a16="http://schemas.microsoft.com/office/drawing/2014/main" id="{9D12D5E5-FC9C-90CF-B31E-E4B60077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0078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59</xdr:row>
      <xdr:rowOff>0</xdr:rowOff>
    </xdr:from>
    <xdr:to>
      <xdr:col>18</xdr:col>
      <xdr:colOff>95250</xdr:colOff>
      <xdr:row>59</xdr:row>
      <xdr:rowOff>95250</xdr:rowOff>
    </xdr:to>
    <xdr:pic>
      <xdr:nvPicPr>
        <xdr:cNvPr id="246" name="Bildobjekt 245">
          <a:extLst>
            <a:ext uri="{FF2B5EF4-FFF2-40B4-BE49-F238E27FC236}">
              <a16:creationId xmlns:a16="http://schemas.microsoft.com/office/drawing/2014/main" id="{2841D2F5-C183-FB20-6FF2-33D542A34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0726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60</xdr:row>
      <xdr:rowOff>0</xdr:rowOff>
    </xdr:from>
    <xdr:to>
      <xdr:col>18</xdr:col>
      <xdr:colOff>95250</xdr:colOff>
      <xdr:row>60</xdr:row>
      <xdr:rowOff>95250</xdr:rowOff>
    </xdr:to>
    <xdr:pic>
      <xdr:nvPicPr>
        <xdr:cNvPr id="247" name="Bildobjekt 246">
          <a:extLst>
            <a:ext uri="{FF2B5EF4-FFF2-40B4-BE49-F238E27FC236}">
              <a16:creationId xmlns:a16="http://schemas.microsoft.com/office/drawing/2014/main" id="{1054B245-D731-59A8-16C2-7167734B9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0888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61</xdr:row>
      <xdr:rowOff>0</xdr:rowOff>
    </xdr:from>
    <xdr:to>
      <xdr:col>18</xdr:col>
      <xdr:colOff>95250</xdr:colOff>
      <xdr:row>61</xdr:row>
      <xdr:rowOff>95250</xdr:rowOff>
    </xdr:to>
    <xdr:pic>
      <xdr:nvPicPr>
        <xdr:cNvPr id="248" name="Bildobjekt 247">
          <a:extLst>
            <a:ext uri="{FF2B5EF4-FFF2-40B4-BE49-F238E27FC236}">
              <a16:creationId xmlns:a16="http://schemas.microsoft.com/office/drawing/2014/main" id="{296D202C-3643-4B21-D128-3FE16268D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137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62</xdr:row>
      <xdr:rowOff>0</xdr:rowOff>
    </xdr:from>
    <xdr:to>
      <xdr:col>18</xdr:col>
      <xdr:colOff>95250</xdr:colOff>
      <xdr:row>62</xdr:row>
      <xdr:rowOff>95250</xdr:rowOff>
    </xdr:to>
    <xdr:pic>
      <xdr:nvPicPr>
        <xdr:cNvPr id="249" name="Bildobjekt 248">
          <a:extLst>
            <a:ext uri="{FF2B5EF4-FFF2-40B4-BE49-F238E27FC236}">
              <a16:creationId xmlns:a16="http://schemas.microsoft.com/office/drawing/2014/main" id="{175EEECF-5E10-299C-BC6A-C1FCCE4F5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21697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</xdr:row>
      <xdr:rowOff>0</xdr:rowOff>
    </xdr:from>
    <xdr:to>
      <xdr:col>22</xdr:col>
      <xdr:colOff>95250</xdr:colOff>
      <xdr:row>2</xdr:row>
      <xdr:rowOff>95250</xdr:rowOff>
    </xdr:to>
    <xdr:pic>
      <xdr:nvPicPr>
        <xdr:cNvPr id="250" name="Bildobjekt 249">
          <a:extLst>
            <a:ext uri="{FF2B5EF4-FFF2-40B4-BE49-F238E27FC236}">
              <a16:creationId xmlns:a16="http://schemas.microsoft.com/office/drawing/2014/main" id="{16D1EB44-BA3A-4DEA-8D7F-787387E7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8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</xdr:row>
      <xdr:rowOff>0</xdr:rowOff>
    </xdr:from>
    <xdr:to>
      <xdr:col>22</xdr:col>
      <xdr:colOff>95250</xdr:colOff>
      <xdr:row>3</xdr:row>
      <xdr:rowOff>95250</xdr:rowOff>
    </xdr:to>
    <xdr:pic>
      <xdr:nvPicPr>
        <xdr:cNvPr id="251" name="Bildobjekt 250">
          <a:extLst>
            <a:ext uri="{FF2B5EF4-FFF2-40B4-BE49-F238E27FC236}">
              <a16:creationId xmlns:a16="http://schemas.microsoft.com/office/drawing/2014/main" id="{3F9A3D42-ED91-83E0-D569-4C7F78204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666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22</xdr:col>
      <xdr:colOff>95250</xdr:colOff>
      <xdr:row>4</xdr:row>
      <xdr:rowOff>95250</xdr:rowOff>
    </xdr:to>
    <xdr:pic>
      <xdr:nvPicPr>
        <xdr:cNvPr id="252" name="Bildobjekt 251">
          <a:extLst>
            <a:ext uri="{FF2B5EF4-FFF2-40B4-BE49-F238E27FC236}">
              <a16:creationId xmlns:a16="http://schemas.microsoft.com/office/drawing/2014/main" id="{585A3F4B-1839-47D9-DC65-6DBDEC632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381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</xdr:row>
      <xdr:rowOff>0</xdr:rowOff>
    </xdr:from>
    <xdr:to>
      <xdr:col>22</xdr:col>
      <xdr:colOff>95250</xdr:colOff>
      <xdr:row>5</xdr:row>
      <xdr:rowOff>95250</xdr:rowOff>
    </xdr:to>
    <xdr:pic>
      <xdr:nvPicPr>
        <xdr:cNvPr id="253" name="Bildobjekt 252">
          <a:extLst>
            <a:ext uri="{FF2B5EF4-FFF2-40B4-BE49-F238E27FC236}">
              <a16:creationId xmlns:a16="http://schemas.microsoft.com/office/drawing/2014/main" id="{05158A83-3487-A7BE-2377-61E90C7CA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80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7</xdr:row>
      <xdr:rowOff>0</xdr:rowOff>
    </xdr:from>
    <xdr:to>
      <xdr:col>22</xdr:col>
      <xdr:colOff>95250</xdr:colOff>
      <xdr:row>7</xdr:row>
      <xdr:rowOff>95250</xdr:rowOff>
    </xdr:to>
    <xdr:pic>
      <xdr:nvPicPr>
        <xdr:cNvPr id="254" name="Bildobjekt 253">
          <a:extLst>
            <a:ext uri="{FF2B5EF4-FFF2-40B4-BE49-F238E27FC236}">
              <a16:creationId xmlns:a16="http://schemas.microsoft.com/office/drawing/2014/main" id="{B55805A6-9B1B-B175-82F9-83EBCCB28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762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8</xdr:row>
      <xdr:rowOff>0</xdr:rowOff>
    </xdr:from>
    <xdr:to>
      <xdr:col>22</xdr:col>
      <xdr:colOff>95250</xdr:colOff>
      <xdr:row>8</xdr:row>
      <xdr:rowOff>95250</xdr:rowOff>
    </xdr:to>
    <xdr:pic>
      <xdr:nvPicPr>
        <xdr:cNvPr id="255" name="Bildobjekt 254">
          <a:extLst>
            <a:ext uri="{FF2B5EF4-FFF2-40B4-BE49-F238E27FC236}">
              <a16:creationId xmlns:a16="http://schemas.microsoft.com/office/drawing/2014/main" id="{EDFA126F-90A9-607D-36DB-8CCA10905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3190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9</xdr:row>
      <xdr:rowOff>0</xdr:rowOff>
    </xdr:from>
    <xdr:to>
      <xdr:col>22</xdr:col>
      <xdr:colOff>95250</xdr:colOff>
      <xdr:row>9</xdr:row>
      <xdr:rowOff>95250</xdr:rowOff>
    </xdr:to>
    <xdr:pic>
      <xdr:nvPicPr>
        <xdr:cNvPr id="256" name="Bildobjekt 255">
          <a:extLst>
            <a:ext uri="{FF2B5EF4-FFF2-40B4-BE49-F238E27FC236}">
              <a16:creationId xmlns:a16="http://schemas.microsoft.com/office/drawing/2014/main" id="{861DE739-6418-8CAF-EFEC-31181CB2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3905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10</xdr:row>
      <xdr:rowOff>0</xdr:rowOff>
    </xdr:from>
    <xdr:to>
      <xdr:col>22</xdr:col>
      <xdr:colOff>95250</xdr:colOff>
      <xdr:row>10</xdr:row>
      <xdr:rowOff>95250</xdr:rowOff>
    </xdr:to>
    <xdr:pic>
      <xdr:nvPicPr>
        <xdr:cNvPr id="257" name="Bildobjekt 256">
          <a:extLst>
            <a:ext uri="{FF2B5EF4-FFF2-40B4-BE49-F238E27FC236}">
              <a16:creationId xmlns:a16="http://schemas.microsoft.com/office/drawing/2014/main" id="{FB1C34FB-D461-14E0-9DDD-D9A5AED2B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433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12</xdr:row>
      <xdr:rowOff>0</xdr:rowOff>
    </xdr:from>
    <xdr:to>
      <xdr:col>22</xdr:col>
      <xdr:colOff>95250</xdr:colOff>
      <xdr:row>12</xdr:row>
      <xdr:rowOff>95250</xdr:rowOff>
    </xdr:to>
    <xdr:pic>
      <xdr:nvPicPr>
        <xdr:cNvPr id="258" name="Bildobjekt 257">
          <a:extLst>
            <a:ext uri="{FF2B5EF4-FFF2-40B4-BE49-F238E27FC236}">
              <a16:creationId xmlns:a16="http://schemas.microsoft.com/office/drawing/2014/main" id="{5EEA4E26-1CD5-E1B5-0AF8-5CA530777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5286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13</xdr:row>
      <xdr:rowOff>0</xdr:rowOff>
    </xdr:from>
    <xdr:to>
      <xdr:col>22</xdr:col>
      <xdr:colOff>95250</xdr:colOff>
      <xdr:row>13</xdr:row>
      <xdr:rowOff>95250</xdr:rowOff>
    </xdr:to>
    <xdr:pic>
      <xdr:nvPicPr>
        <xdr:cNvPr id="259" name="Bildobjekt 258">
          <a:extLst>
            <a:ext uri="{FF2B5EF4-FFF2-40B4-BE49-F238E27FC236}">
              <a16:creationId xmlns:a16="http://schemas.microsoft.com/office/drawing/2014/main" id="{B6C606EC-B0A4-2985-B4A7-8AF02EE62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5715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14</xdr:row>
      <xdr:rowOff>0</xdr:rowOff>
    </xdr:from>
    <xdr:to>
      <xdr:col>22</xdr:col>
      <xdr:colOff>95250</xdr:colOff>
      <xdr:row>14</xdr:row>
      <xdr:rowOff>95250</xdr:rowOff>
    </xdr:to>
    <xdr:pic>
      <xdr:nvPicPr>
        <xdr:cNvPr id="260" name="Bildobjekt 259">
          <a:extLst>
            <a:ext uri="{FF2B5EF4-FFF2-40B4-BE49-F238E27FC236}">
              <a16:creationId xmlns:a16="http://schemas.microsoft.com/office/drawing/2014/main" id="{B9B89CAC-EB60-7394-7C20-91EAE5B2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6429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15</xdr:row>
      <xdr:rowOff>0</xdr:rowOff>
    </xdr:from>
    <xdr:to>
      <xdr:col>22</xdr:col>
      <xdr:colOff>95250</xdr:colOff>
      <xdr:row>15</xdr:row>
      <xdr:rowOff>95250</xdr:rowOff>
    </xdr:to>
    <xdr:pic>
      <xdr:nvPicPr>
        <xdr:cNvPr id="261" name="Bildobjekt 260">
          <a:extLst>
            <a:ext uri="{FF2B5EF4-FFF2-40B4-BE49-F238E27FC236}">
              <a16:creationId xmlns:a16="http://schemas.microsoft.com/office/drawing/2014/main" id="{2BC51D25-9C10-813F-0C7D-84D3E2A7A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6858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17</xdr:row>
      <xdr:rowOff>0</xdr:rowOff>
    </xdr:from>
    <xdr:to>
      <xdr:col>22</xdr:col>
      <xdr:colOff>95250</xdr:colOff>
      <xdr:row>17</xdr:row>
      <xdr:rowOff>95250</xdr:rowOff>
    </xdr:to>
    <xdr:pic>
      <xdr:nvPicPr>
        <xdr:cNvPr id="262" name="Bildobjekt 261">
          <a:extLst>
            <a:ext uri="{FF2B5EF4-FFF2-40B4-BE49-F238E27FC236}">
              <a16:creationId xmlns:a16="http://schemas.microsoft.com/office/drawing/2014/main" id="{938E8E82-557C-74C1-AC6A-D083B9DA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7810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18</xdr:row>
      <xdr:rowOff>0</xdr:rowOff>
    </xdr:from>
    <xdr:to>
      <xdr:col>22</xdr:col>
      <xdr:colOff>95250</xdr:colOff>
      <xdr:row>18</xdr:row>
      <xdr:rowOff>95250</xdr:rowOff>
    </xdr:to>
    <xdr:pic>
      <xdr:nvPicPr>
        <xdr:cNvPr id="263" name="Bildobjekt 262">
          <a:extLst>
            <a:ext uri="{FF2B5EF4-FFF2-40B4-BE49-F238E27FC236}">
              <a16:creationId xmlns:a16="http://schemas.microsoft.com/office/drawing/2014/main" id="{4522CB76-6F3B-9269-C0A9-8C43F276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8239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19</xdr:row>
      <xdr:rowOff>0</xdr:rowOff>
    </xdr:from>
    <xdr:to>
      <xdr:col>22</xdr:col>
      <xdr:colOff>95250</xdr:colOff>
      <xdr:row>19</xdr:row>
      <xdr:rowOff>95250</xdr:rowOff>
    </xdr:to>
    <xdr:pic>
      <xdr:nvPicPr>
        <xdr:cNvPr id="264" name="Bildobjekt 263">
          <a:extLst>
            <a:ext uri="{FF2B5EF4-FFF2-40B4-BE49-F238E27FC236}">
              <a16:creationId xmlns:a16="http://schemas.microsoft.com/office/drawing/2014/main" id="{083D42C5-7C4A-C78C-8229-3486DD44A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8953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20</xdr:row>
      <xdr:rowOff>0</xdr:rowOff>
    </xdr:from>
    <xdr:to>
      <xdr:col>22</xdr:col>
      <xdr:colOff>95250</xdr:colOff>
      <xdr:row>20</xdr:row>
      <xdr:rowOff>95250</xdr:rowOff>
    </xdr:to>
    <xdr:pic>
      <xdr:nvPicPr>
        <xdr:cNvPr id="265" name="Bildobjekt 264">
          <a:extLst>
            <a:ext uri="{FF2B5EF4-FFF2-40B4-BE49-F238E27FC236}">
              <a16:creationId xmlns:a16="http://schemas.microsoft.com/office/drawing/2014/main" id="{2FAF1371-7188-95DB-A4BC-32A8480CC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938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22</xdr:row>
      <xdr:rowOff>0</xdr:rowOff>
    </xdr:from>
    <xdr:to>
      <xdr:col>22</xdr:col>
      <xdr:colOff>95250</xdr:colOff>
      <xdr:row>22</xdr:row>
      <xdr:rowOff>95250</xdr:rowOff>
    </xdr:to>
    <xdr:pic>
      <xdr:nvPicPr>
        <xdr:cNvPr id="266" name="Bildobjekt 265">
          <a:extLst>
            <a:ext uri="{FF2B5EF4-FFF2-40B4-BE49-F238E27FC236}">
              <a16:creationId xmlns:a16="http://schemas.microsoft.com/office/drawing/2014/main" id="{BC6F6171-58DD-8196-B41C-CEAA4C875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0334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23</xdr:row>
      <xdr:rowOff>0</xdr:rowOff>
    </xdr:from>
    <xdr:to>
      <xdr:col>22</xdr:col>
      <xdr:colOff>95250</xdr:colOff>
      <xdr:row>23</xdr:row>
      <xdr:rowOff>95250</xdr:rowOff>
    </xdr:to>
    <xdr:pic>
      <xdr:nvPicPr>
        <xdr:cNvPr id="267" name="Bildobjekt 266">
          <a:extLst>
            <a:ext uri="{FF2B5EF4-FFF2-40B4-BE49-F238E27FC236}">
              <a16:creationId xmlns:a16="http://schemas.microsoft.com/office/drawing/2014/main" id="{E1E4EDA7-D99E-A31A-50EA-B6B85F582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0763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24</xdr:row>
      <xdr:rowOff>0</xdr:rowOff>
    </xdr:from>
    <xdr:to>
      <xdr:col>22</xdr:col>
      <xdr:colOff>95250</xdr:colOff>
      <xdr:row>24</xdr:row>
      <xdr:rowOff>95250</xdr:rowOff>
    </xdr:to>
    <xdr:pic>
      <xdr:nvPicPr>
        <xdr:cNvPr id="268" name="Bildobjekt 267">
          <a:extLst>
            <a:ext uri="{FF2B5EF4-FFF2-40B4-BE49-F238E27FC236}">
              <a16:creationId xmlns:a16="http://schemas.microsoft.com/office/drawing/2014/main" id="{BC0BE4C6-5359-DE92-5DA3-D4834A08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1477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25</xdr:row>
      <xdr:rowOff>0</xdr:rowOff>
    </xdr:from>
    <xdr:to>
      <xdr:col>22</xdr:col>
      <xdr:colOff>95250</xdr:colOff>
      <xdr:row>25</xdr:row>
      <xdr:rowOff>95250</xdr:rowOff>
    </xdr:to>
    <xdr:pic>
      <xdr:nvPicPr>
        <xdr:cNvPr id="269" name="Bildobjekt 268">
          <a:extLst>
            <a:ext uri="{FF2B5EF4-FFF2-40B4-BE49-F238E27FC236}">
              <a16:creationId xmlns:a16="http://schemas.microsoft.com/office/drawing/2014/main" id="{FEAE97FB-3036-203A-23C8-47006D3CF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1906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27</xdr:row>
      <xdr:rowOff>0</xdr:rowOff>
    </xdr:from>
    <xdr:to>
      <xdr:col>22</xdr:col>
      <xdr:colOff>95250</xdr:colOff>
      <xdr:row>27</xdr:row>
      <xdr:rowOff>95250</xdr:rowOff>
    </xdr:to>
    <xdr:pic>
      <xdr:nvPicPr>
        <xdr:cNvPr id="270" name="Bildobjekt 269">
          <a:extLst>
            <a:ext uri="{FF2B5EF4-FFF2-40B4-BE49-F238E27FC236}">
              <a16:creationId xmlns:a16="http://schemas.microsoft.com/office/drawing/2014/main" id="{46C1173B-0E7B-A087-6709-CEE23F79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2858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28</xdr:row>
      <xdr:rowOff>0</xdr:rowOff>
    </xdr:from>
    <xdr:to>
      <xdr:col>22</xdr:col>
      <xdr:colOff>95250</xdr:colOff>
      <xdr:row>28</xdr:row>
      <xdr:rowOff>95250</xdr:rowOff>
    </xdr:to>
    <xdr:pic>
      <xdr:nvPicPr>
        <xdr:cNvPr id="271" name="Bildobjekt 270">
          <a:extLst>
            <a:ext uri="{FF2B5EF4-FFF2-40B4-BE49-F238E27FC236}">
              <a16:creationId xmlns:a16="http://schemas.microsoft.com/office/drawing/2014/main" id="{CB1EC2FB-83A5-987D-5A06-AE4F92101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3287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29</xdr:row>
      <xdr:rowOff>0</xdr:rowOff>
    </xdr:from>
    <xdr:to>
      <xdr:col>22</xdr:col>
      <xdr:colOff>95250</xdr:colOff>
      <xdr:row>29</xdr:row>
      <xdr:rowOff>95250</xdr:rowOff>
    </xdr:to>
    <xdr:pic>
      <xdr:nvPicPr>
        <xdr:cNvPr id="272" name="Bildobjekt 271">
          <a:extLst>
            <a:ext uri="{FF2B5EF4-FFF2-40B4-BE49-F238E27FC236}">
              <a16:creationId xmlns:a16="http://schemas.microsoft.com/office/drawing/2014/main" id="{B14CA50F-55B8-0A52-45E8-AC97BBCB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400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30</xdr:row>
      <xdr:rowOff>0</xdr:rowOff>
    </xdr:from>
    <xdr:to>
      <xdr:col>22</xdr:col>
      <xdr:colOff>95250</xdr:colOff>
      <xdr:row>30</xdr:row>
      <xdr:rowOff>95250</xdr:rowOff>
    </xdr:to>
    <xdr:pic>
      <xdr:nvPicPr>
        <xdr:cNvPr id="273" name="Bildobjekt 272">
          <a:extLst>
            <a:ext uri="{FF2B5EF4-FFF2-40B4-BE49-F238E27FC236}">
              <a16:creationId xmlns:a16="http://schemas.microsoft.com/office/drawing/2014/main" id="{50DD3962-A049-8DA6-0AB6-3C3431F23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4430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32</xdr:row>
      <xdr:rowOff>0</xdr:rowOff>
    </xdr:from>
    <xdr:to>
      <xdr:col>22</xdr:col>
      <xdr:colOff>95250</xdr:colOff>
      <xdr:row>32</xdr:row>
      <xdr:rowOff>95250</xdr:rowOff>
    </xdr:to>
    <xdr:pic>
      <xdr:nvPicPr>
        <xdr:cNvPr id="274" name="Bildobjekt 273">
          <a:extLst>
            <a:ext uri="{FF2B5EF4-FFF2-40B4-BE49-F238E27FC236}">
              <a16:creationId xmlns:a16="http://schemas.microsoft.com/office/drawing/2014/main" id="{069CD866-2864-7EFB-3281-A741A9BD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5382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33</xdr:row>
      <xdr:rowOff>0</xdr:rowOff>
    </xdr:from>
    <xdr:to>
      <xdr:col>22</xdr:col>
      <xdr:colOff>95250</xdr:colOff>
      <xdr:row>33</xdr:row>
      <xdr:rowOff>95250</xdr:rowOff>
    </xdr:to>
    <xdr:pic>
      <xdr:nvPicPr>
        <xdr:cNvPr id="275" name="Bildobjekt 274">
          <a:extLst>
            <a:ext uri="{FF2B5EF4-FFF2-40B4-BE49-F238E27FC236}">
              <a16:creationId xmlns:a16="http://schemas.microsoft.com/office/drawing/2014/main" id="{81E829E0-BE19-064A-D250-6BD346277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5811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34</xdr:row>
      <xdr:rowOff>0</xdr:rowOff>
    </xdr:from>
    <xdr:to>
      <xdr:col>22</xdr:col>
      <xdr:colOff>95250</xdr:colOff>
      <xdr:row>34</xdr:row>
      <xdr:rowOff>95250</xdr:rowOff>
    </xdr:to>
    <xdr:pic>
      <xdr:nvPicPr>
        <xdr:cNvPr id="276" name="Bildobjekt 275">
          <a:extLst>
            <a:ext uri="{FF2B5EF4-FFF2-40B4-BE49-F238E27FC236}">
              <a16:creationId xmlns:a16="http://schemas.microsoft.com/office/drawing/2014/main" id="{53C7C408-1B49-D7BA-A491-1443E8AA4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525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35</xdr:row>
      <xdr:rowOff>0</xdr:rowOff>
    </xdr:from>
    <xdr:to>
      <xdr:col>22</xdr:col>
      <xdr:colOff>95250</xdr:colOff>
      <xdr:row>35</xdr:row>
      <xdr:rowOff>95250</xdr:rowOff>
    </xdr:to>
    <xdr:pic>
      <xdr:nvPicPr>
        <xdr:cNvPr id="277" name="Bildobjekt 276">
          <a:extLst>
            <a:ext uri="{FF2B5EF4-FFF2-40B4-BE49-F238E27FC236}">
              <a16:creationId xmlns:a16="http://schemas.microsoft.com/office/drawing/2014/main" id="{906210D1-43A2-1C9B-68AD-9D21858E2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6954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37</xdr:row>
      <xdr:rowOff>0</xdr:rowOff>
    </xdr:from>
    <xdr:to>
      <xdr:col>22</xdr:col>
      <xdr:colOff>95250</xdr:colOff>
      <xdr:row>37</xdr:row>
      <xdr:rowOff>95250</xdr:rowOff>
    </xdr:to>
    <xdr:pic>
      <xdr:nvPicPr>
        <xdr:cNvPr id="278" name="Bildobjekt 277">
          <a:extLst>
            <a:ext uri="{FF2B5EF4-FFF2-40B4-BE49-F238E27FC236}">
              <a16:creationId xmlns:a16="http://schemas.microsoft.com/office/drawing/2014/main" id="{2DEAC3E1-D80B-BC96-AD82-55C24E969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7907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38</xdr:row>
      <xdr:rowOff>0</xdr:rowOff>
    </xdr:from>
    <xdr:to>
      <xdr:col>22</xdr:col>
      <xdr:colOff>95250</xdr:colOff>
      <xdr:row>38</xdr:row>
      <xdr:rowOff>95250</xdr:rowOff>
    </xdr:to>
    <xdr:pic>
      <xdr:nvPicPr>
        <xdr:cNvPr id="279" name="Bildobjekt 278">
          <a:extLst>
            <a:ext uri="{FF2B5EF4-FFF2-40B4-BE49-F238E27FC236}">
              <a16:creationId xmlns:a16="http://schemas.microsoft.com/office/drawing/2014/main" id="{27EA808E-EA04-8739-7FDD-76358741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8335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39</xdr:row>
      <xdr:rowOff>0</xdr:rowOff>
    </xdr:from>
    <xdr:to>
      <xdr:col>22</xdr:col>
      <xdr:colOff>95250</xdr:colOff>
      <xdr:row>39</xdr:row>
      <xdr:rowOff>95250</xdr:rowOff>
    </xdr:to>
    <xdr:pic>
      <xdr:nvPicPr>
        <xdr:cNvPr id="280" name="Bildobjekt 279">
          <a:extLst>
            <a:ext uri="{FF2B5EF4-FFF2-40B4-BE49-F238E27FC236}">
              <a16:creationId xmlns:a16="http://schemas.microsoft.com/office/drawing/2014/main" id="{08403B93-6B77-B658-BEB4-16A8029E0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9050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40</xdr:row>
      <xdr:rowOff>0</xdr:rowOff>
    </xdr:from>
    <xdr:to>
      <xdr:col>22</xdr:col>
      <xdr:colOff>95250</xdr:colOff>
      <xdr:row>40</xdr:row>
      <xdr:rowOff>95250</xdr:rowOff>
    </xdr:to>
    <xdr:pic>
      <xdr:nvPicPr>
        <xdr:cNvPr id="281" name="Bildobjekt 280">
          <a:extLst>
            <a:ext uri="{FF2B5EF4-FFF2-40B4-BE49-F238E27FC236}">
              <a16:creationId xmlns:a16="http://schemas.microsoft.com/office/drawing/2014/main" id="{B7499DBB-D28F-6B6E-9C23-45CC414C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19478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95250</xdr:colOff>
      <xdr:row>41</xdr:row>
      <xdr:rowOff>95250</xdr:rowOff>
    </xdr:to>
    <xdr:pic>
      <xdr:nvPicPr>
        <xdr:cNvPr id="282" name="Bildobjekt 281">
          <a:extLst>
            <a:ext uri="{FF2B5EF4-FFF2-40B4-BE49-F238E27FC236}">
              <a16:creationId xmlns:a16="http://schemas.microsoft.com/office/drawing/2014/main" id="{A6B0861E-14D5-A5B3-0E18-08BEB1F9A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0193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43</xdr:row>
      <xdr:rowOff>0</xdr:rowOff>
    </xdr:from>
    <xdr:to>
      <xdr:col>22</xdr:col>
      <xdr:colOff>95250</xdr:colOff>
      <xdr:row>43</xdr:row>
      <xdr:rowOff>95250</xdr:rowOff>
    </xdr:to>
    <xdr:pic>
      <xdr:nvPicPr>
        <xdr:cNvPr id="283" name="Bildobjekt 282">
          <a:extLst>
            <a:ext uri="{FF2B5EF4-FFF2-40B4-BE49-F238E27FC236}">
              <a16:creationId xmlns:a16="http://schemas.microsoft.com/office/drawing/2014/main" id="{84B6CA89-457F-2102-54DB-D3E33817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0859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44</xdr:row>
      <xdr:rowOff>0</xdr:rowOff>
    </xdr:from>
    <xdr:to>
      <xdr:col>22</xdr:col>
      <xdr:colOff>95250</xdr:colOff>
      <xdr:row>44</xdr:row>
      <xdr:rowOff>95250</xdr:rowOff>
    </xdr:to>
    <xdr:pic>
      <xdr:nvPicPr>
        <xdr:cNvPr id="284" name="Bildobjekt 283">
          <a:extLst>
            <a:ext uri="{FF2B5EF4-FFF2-40B4-BE49-F238E27FC236}">
              <a16:creationId xmlns:a16="http://schemas.microsoft.com/office/drawing/2014/main" id="{6BFC3F92-6F24-9D24-A145-80F020CA9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1574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45</xdr:row>
      <xdr:rowOff>0</xdr:rowOff>
    </xdr:from>
    <xdr:to>
      <xdr:col>22</xdr:col>
      <xdr:colOff>95250</xdr:colOff>
      <xdr:row>45</xdr:row>
      <xdr:rowOff>95250</xdr:rowOff>
    </xdr:to>
    <xdr:pic>
      <xdr:nvPicPr>
        <xdr:cNvPr id="285" name="Bildobjekt 284">
          <a:extLst>
            <a:ext uri="{FF2B5EF4-FFF2-40B4-BE49-F238E27FC236}">
              <a16:creationId xmlns:a16="http://schemas.microsoft.com/office/drawing/2014/main" id="{FBDFD182-B787-828A-AD37-6B543769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2002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46</xdr:row>
      <xdr:rowOff>0</xdr:rowOff>
    </xdr:from>
    <xdr:to>
      <xdr:col>22</xdr:col>
      <xdr:colOff>95250</xdr:colOff>
      <xdr:row>46</xdr:row>
      <xdr:rowOff>95250</xdr:rowOff>
    </xdr:to>
    <xdr:pic>
      <xdr:nvPicPr>
        <xdr:cNvPr id="286" name="Bildobjekt 285">
          <a:extLst>
            <a:ext uri="{FF2B5EF4-FFF2-40B4-BE49-F238E27FC236}">
              <a16:creationId xmlns:a16="http://schemas.microsoft.com/office/drawing/2014/main" id="{6176B7DD-B1D2-A2D6-C083-61F7F190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2717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48</xdr:row>
      <xdr:rowOff>0</xdr:rowOff>
    </xdr:from>
    <xdr:to>
      <xdr:col>22</xdr:col>
      <xdr:colOff>95250</xdr:colOff>
      <xdr:row>48</xdr:row>
      <xdr:rowOff>95250</xdr:rowOff>
    </xdr:to>
    <xdr:pic>
      <xdr:nvPicPr>
        <xdr:cNvPr id="287" name="Bildobjekt 286">
          <a:extLst>
            <a:ext uri="{FF2B5EF4-FFF2-40B4-BE49-F238E27FC236}">
              <a16:creationId xmlns:a16="http://schemas.microsoft.com/office/drawing/2014/main" id="{D11E959B-ED4B-AE72-7D90-5C1A868BB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3383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49</xdr:row>
      <xdr:rowOff>0</xdr:rowOff>
    </xdr:from>
    <xdr:to>
      <xdr:col>22</xdr:col>
      <xdr:colOff>95250</xdr:colOff>
      <xdr:row>49</xdr:row>
      <xdr:rowOff>95250</xdr:rowOff>
    </xdr:to>
    <xdr:pic>
      <xdr:nvPicPr>
        <xdr:cNvPr id="288" name="Bildobjekt 287">
          <a:extLst>
            <a:ext uri="{FF2B5EF4-FFF2-40B4-BE49-F238E27FC236}">
              <a16:creationId xmlns:a16="http://schemas.microsoft.com/office/drawing/2014/main" id="{FD6E0CDE-B5DE-3DF9-D15C-A9855CDB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4098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50</xdr:row>
      <xdr:rowOff>0</xdr:rowOff>
    </xdr:from>
    <xdr:to>
      <xdr:col>22</xdr:col>
      <xdr:colOff>95250</xdr:colOff>
      <xdr:row>50</xdr:row>
      <xdr:rowOff>95250</xdr:rowOff>
    </xdr:to>
    <xdr:pic>
      <xdr:nvPicPr>
        <xdr:cNvPr id="289" name="Bildobjekt 288">
          <a:extLst>
            <a:ext uri="{FF2B5EF4-FFF2-40B4-BE49-F238E27FC236}">
              <a16:creationId xmlns:a16="http://schemas.microsoft.com/office/drawing/2014/main" id="{771F8FDD-D21E-1EBD-9168-BACBDE4C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4526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51</xdr:row>
      <xdr:rowOff>0</xdr:rowOff>
    </xdr:from>
    <xdr:to>
      <xdr:col>22</xdr:col>
      <xdr:colOff>95250</xdr:colOff>
      <xdr:row>51</xdr:row>
      <xdr:rowOff>95250</xdr:rowOff>
    </xdr:to>
    <xdr:pic>
      <xdr:nvPicPr>
        <xdr:cNvPr id="290" name="Bildobjekt 289">
          <a:extLst>
            <a:ext uri="{FF2B5EF4-FFF2-40B4-BE49-F238E27FC236}">
              <a16:creationId xmlns:a16="http://schemas.microsoft.com/office/drawing/2014/main" id="{BEDF1D2D-22A3-FA6A-1540-9010D349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5241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53</xdr:row>
      <xdr:rowOff>0</xdr:rowOff>
    </xdr:from>
    <xdr:to>
      <xdr:col>22</xdr:col>
      <xdr:colOff>95250</xdr:colOff>
      <xdr:row>53</xdr:row>
      <xdr:rowOff>95250</xdr:rowOff>
    </xdr:to>
    <xdr:pic>
      <xdr:nvPicPr>
        <xdr:cNvPr id="291" name="Bildobjekt 290">
          <a:extLst>
            <a:ext uri="{FF2B5EF4-FFF2-40B4-BE49-F238E27FC236}">
              <a16:creationId xmlns:a16="http://schemas.microsoft.com/office/drawing/2014/main" id="{629CD0E0-FD68-192C-4B3D-5330A811C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5908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54</xdr:row>
      <xdr:rowOff>0</xdr:rowOff>
    </xdr:from>
    <xdr:to>
      <xdr:col>22</xdr:col>
      <xdr:colOff>95250</xdr:colOff>
      <xdr:row>54</xdr:row>
      <xdr:rowOff>95250</xdr:rowOff>
    </xdr:to>
    <xdr:pic>
      <xdr:nvPicPr>
        <xdr:cNvPr id="292" name="Bildobjekt 291">
          <a:extLst>
            <a:ext uri="{FF2B5EF4-FFF2-40B4-BE49-F238E27FC236}">
              <a16:creationId xmlns:a16="http://schemas.microsoft.com/office/drawing/2014/main" id="{6A9C44AB-09AC-9288-C059-8A43C17CB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6622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55</xdr:row>
      <xdr:rowOff>0</xdr:rowOff>
    </xdr:from>
    <xdr:to>
      <xdr:col>22</xdr:col>
      <xdr:colOff>95250</xdr:colOff>
      <xdr:row>55</xdr:row>
      <xdr:rowOff>95250</xdr:rowOff>
    </xdr:to>
    <xdr:pic>
      <xdr:nvPicPr>
        <xdr:cNvPr id="293" name="Bildobjekt 292">
          <a:extLst>
            <a:ext uri="{FF2B5EF4-FFF2-40B4-BE49-F238E27FC236}">
              <a16:creationId xmlns:a16="http://schemas.microsoft.com/office/drawing/2014/main" id="{897FF558-1AAF-0633-17F5-B27A5A36F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7051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56</xdr:row>
      <xdr:rowOff>0</xdr:rowOff>
    </xdr:from>
    <xdr:to>
      <xdr:col>22</xdr:col>
      <xdr:colOff>95250</xdr:colOff>
      <xdr:row>56</xdr:row>
      <xdr:rowOff>95250</xdr:rowOff>
    </xdr:to>
    <xdr:pic>
      <xdr:nvPicPr>
        <xdr:cNvPr id="294" name="Bildobjekt 293">
          <a:extLst>
            <a:ext uri="{FF2B5EF4-FFF2-40B4-BE49-F238E27FC236}">
              <a16:creationId xmlns:a16="http://schemas.microsoft.com/office/drawing/2014/main" id="{8DD41EC3-6DDE-9BF7-122F-4FEB6507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7765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58</xdr:row>
      <xdr:rowOff>0</xdr:rowOff>
    </xdr:from>
    <xdr:to>
      <xdr:col>22</xdr:col>
      <xdr:colOff>95250</xdr:colOff>
      <xdr:row>58</xdr:row>
      <xdr:rowOff>95250</xdr:rowOff>
    </xdr:to>
    <xdr:pic>
      <xdr:nvPicPr>
        <xdr:cNvPr id="295" name="Bildobjekt 294">
          <a:extLst>
            <a:ext uri="{FF2B5EF4-FFF2-40B4-BE49-F238E27FC236}">
              <a16:creationId xmlns:a16="http://schemas.microsoft.com/office/drawing/2014/main" id="{8D7B532C-4129-B50C-7C31-4EC35A939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843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59</xdr:row>
      <xdr:rowOff>0</xdr:rowOff>
    </xdr:from>
    <xdr:to>
      <xdr:col>22</xdr:col>
      <xdr:colOff>95250</xdr:colOff>
      <xdr:row>59</xdr:row>
      <xdr:rowOff>95250</xdr:rowOff>
    </xdr:to>
    <xdr:pic>
      <xdr:nvPicPr>
        <xdr:cNvPr id="296" name="Bildobjekt 295">
          <a:extLst>
            <a:ext uri="{FF2B5EF4-FFF2-40B4-BE49-F238E27FC236}">
              <a16:creationId xmlns:a16="http://schemas.microsoft.com/office/drawing/2014/main" id="{DC986ACC-11F2-3831-2372-9BE59DE5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9146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60</xdr:row>
      <xdr:rowOff>0</xdr:rowOff>
    </xdr:from>
    <xdr:to>
      <xdr:col>22</xdr:col>
      <xdr:colOff>95250</xdr:colOff>
      <xdr:row>60</xdr:row>
      <xdr:rowOff>95250</xdr:rowOff>
    </xdr:to>
    <xdr:pic>
      <xdr:nvPicPr>
        <xdr:cNvPr id="297" name="Bildobjekt 296">
          <a:extLst>
            <a:ext uri="{FF2B5EF4-FFF2-40B4-BE49-F238E27FC236}">
              <a16:creationId xmlns:a16="http://schemas.microsoft.com/office/drawing/2014/main" id="{49ACB26A-A921-66A9-04B8-4AE90AB0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29575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22</xdr:col>
      <xdr:colOff>0</xdr:colOff>
      <xdr:row>61</xdr:row>
      <xdr:rowOff>0</xdr:rowOff>
    </xdr:from>
    <xdr:to>
      <xdr:col>22</xdr:col>
      <xdr:colOff>95250</xdr:colOff>
      <xdr:row>61</xdr:row>
      <xdr:rowOff>95250</xdr:rowOff>
    </xdr:to>
    <xdr:pic>
      <xdr:nvPicPr>
        <xdr:cNvPr id="298" name="Bildobjekt 297">
          <a:extLst>
            <a:ext uri="{FF2B5EF4-FFF2-40B4-BE49-F238E27FC236}">
              <a16:creationId xmlns:a16="http://schemas.microsoft.com/office/drawing/2014/main" id="{3E01D45B-0CC4-0062-79B4-C309F02DB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30289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</xdr:row>
      <xdr:rowOff>0</xdr:rowOff>
    </xdr:from>
    <xdr:to>
      <xdr:col>26</xdr:col>
      <xdr:colOff>95250</xdr:colOff>
      <xdr:row>2</xdr:row>
      <xdr:rowOff>95250</xdr:rowOff>
    </xdr:to>
    <xdr:pic>
      <xdr:nvPicPr>
        <xdr:cNvPr id="299" name="Bildobjekt 298">
          <a:extLst>
            <a:ext uri="{FF2B5EF4-FFF2-40B4-BE49-F238E27FC236}">
              <a16:creationId xmlns:a16="http://schemas.microsoft.com/office/drawing/2014/main" id="{B2877D4F-2142-83C9-39BD-EC4369FB1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466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</xdr:row>
      <xdr:rowOff>0</xdr:rowOff>
    </xdr:from>
    <xdr:to>
      <xdr:col>26</xdr:col>
      <xdr:colOff>95250</xdr:colOff>
      <xdr:row>3</xdr:row>
      <xdr:rowOff>95250</xdr:rowOff>
    </xdr:to>
    <xdr:pic>
      <xdr:nvPicPr>
        <xdr:cNvPr id="300" name="Bildobjekt 299">
          <a:extLst>
            <a:ext uri="{FF2B5EF4-FFF2-40B4-BE49-F238E27FC236}">
              <a16:creationId xmlns:a16="http://schemas.microsoft.com/office/drawing/2014/main" id="{155E6132-C432-BC29-AA3E-2A6F3148F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952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</xdr:row>
      <xdr:rowOff>0</xdr:rowOff>
    </xdr:from>
    <xdr:to>
      <xdr:col>26</xdr:col>
      <xdr:colOff>95250</xdr:colOff>
      <xdr:row>4</xdr:row>
      <xdr:rowOff>95250</xdr:rowOff>
    </xdr:to>
    <xdr:pic>
      <xdr:nvPicPr>
        <xdr:cNvPr id="301" name="Bildobjekt 300">
          <a:extLst>
            <a:ext uri="{FF2B5EF4-FFF2-40B4-BE49-F238E27FC236}">
              <a16:creationId xmlns:a16="http://schemas.microsoft.com/office/drawing/2014/main" id="{C6018313-46AD-5701-91C5-D4088BCD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276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</xdr:row>
      <xdr:rowOff>0</xdr:rowOff>
    </xdr:from>
    <xdr:to>
      <xdr:col>26</xdr:col>
      <xdr:colOff>95250</xdr:colOff>
      <xdr:row>5</xdr:row>
      <xdr:rowOff>95250</xdr:rowOff>
    </xdr:to>
    <xdr:pic>
      <xdr:nvPicPr>
        <xdr:cNvPr id="302" name="Bildobjekt 301">
          <a:extLst>
            <a:ext uri="{FF2B5EF4-FFF2-40B4-BE49-F238E27FC236}">
              <a16:creationId xmlns:a16="http://schemas.microsoft.com/office/drawing/2014/main" id="{8AC2665E-A8F3-223C-4ED2-1AD9C4AA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924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7</xdr:row>
      <xdr:rowOff>0</xdr:rowOff>
    </xdr:from>
    <xdr:to>
      <xdr:col>26</xdr:col>
      <xdr:colOff>95250</xdr:colOff>
      <xdr:row>7</xdr:row>
      <xdr:rowOff>95250</xdr:rowOff>
    </xdr:to>
    <xdr:pic>
      <xdr:nvPicPr>
        <xdr:cNvPr id="303" name="Bildobjekt 302">
          <a:extLst>
            <a:ext uri="{FF2B5EF4-FFF2-40B4-BE49-F238E27FC236}">
              <a16:creationId xmlns:a16="http://schemas.microsoft.com/office/drawing/2014/main" id="{E588D141-3F59-8801-8D42-D19879EF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247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8</xdr:row>
      <xdr:rowOff>0</xdr:rowOff>
    </xdr:from>
    <xdr:to>
      <xdr:col>26</xdr:col>
      <xdr:colOff>95250</xdr:colOff>
      <xdr:row>8</xdr:row>
      <xdr:rowOff>95250</xdr:rowOff>
    </xdr:to>
    <xdr:pic>
      <xdr:nvPicPr>
        <xdr:cNvPr id="304" name="Bildobjekt 303">
          <a:extLst>
            <a:ext uri="{FF2B5EF4-FFF2-40B4-BE49-F238E27FC236}">
              <a16:creationId xmlns:a16="http://schemas.microsoft.com/office/drawing/2014/main" id="{E2C5564C-0783-5A44-DADC-33F506D6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409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9</xdr:row>
      <xdr:rowOff>0</xdr:rowOff>
    </xdr:from>
    <xdr:to>
      <xdr:col>26</xdr:col>
      <xdr:colOff>95250</xdr:colOff>
      <xdr:row>9</xdr:row>
      <xdr:rowOff>95250</xdr:rowOff>
    </xdr:to>
    <xdr:pic>
      <xdr:nvPicPr>
        <xdr:cNvPr id="305" name="Bildobjekt 304">
          <a:extLst>
            <a:ext uri="{FF2B5EF4-FFF2-40B4-BE49-F238E27FC236}">
              <a16:creationId xmlns:a16="http://schemas.microsoft.com/office/drawing/2014/main" id="{095D2A32-FFE5-4C61-7250-DACC813CD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733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10</xdr:row>
      <xdr:rowOff>0</xdr:rowOff>
    </xdr:from>
    <xdr:to>
      <xdr:col>26</xdr:col>
      <xdr:colOff>95250</xdr:colOff>
      <xdr:row>10</xdr:row>
      <xdr:rowOff>95250</xdr:rowOff>
    </xdr:to>
    <xdr:pic>
      <xdr:nvPicPr>
        <xdr:cNvPr id="306" name="Bildobjekt 305">
          <a:extLst>
            <a:ext uri="{FF2B5EF4-FFF2-40B4-BE49-F238E27FC236}">
              <a16:creationId xmlns:a16="http://schemas.microsoft.com/office/drawing/2014/main" id="{B505D0B6-2372-12A4-1EE3-F98665BC6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3381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12</xdr:row>
      <xdr:rowOff>0</xdr:rowOff>
    </xdr:from>
    <xdr:to>
      <xdr:col>26</xdr:col>
      <xdr:colOff>95250</xdr:colOff>
      <xdr:row>12</xdr:row>
      <xdr:rowOff>95250</xdr:rowOff>
    </xdr:to>
    <xdr:pic>
      <xdr:nvPicPr>
        <xdr:cNvPr id="307" name="Bildobjekt 306">
          <a:extLst>
            <a:ext uri="{FF2B5EF4-FFF2-40B4-BE49-F238E27FC236}">
              <a16:creationId xmlns:a16="http://schemas.microsoft.com/office/drawing/2014/main" id="{68ED376D-434B-302C-7759-C0EB04085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3705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13</xdr:row>
      <xdr:rowOff>0</xdr:rowOff>
    </xdr:from>
    <xdr:to>
      <xdr:col>26</xdr:col>
      <xdr:colOff>95250</xdr:colOff>
      <xdr:row>13</xdr:row>
      <xdr:rowOff>95250</xdr:rowOff>
    </xdr:to>
    <xdr:pic>
      <xdr:nvPicPr>
        <xdr:cNvPr id="308" name="Bildobjekt 307">
          <a:extLst>
            <a:ext uri="{FF2B5EF4-FFF2-40B4-BE49-F238E27FC236}">
              <a16:creationId xmlns:a16="http://schemas.microsoft.com/office/drawing/2014/main" id="{9DF2055E-66DA-F5AA-514C-9B972E2E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4191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14</xdr:row>
      <xdr:rowOff>0</xdr:rowOff>
    </xdr:from>
    <xdr:to>
      <xdr:col>26</xdr:col>
      <xdr:colOff>95250</xdr:colOff>
      <xdr:row>14</xdr:row>
      <xdr:rowOff>95250</xdr:rowOff>
    </xdr:to>
    <xdr:pic>
      <xdr:nvPicPr>
        <xdr:cNvPr id="309" name="Bildobjekt 308">
          <a:extLst>
            <a:ext uri="{FF2B5EF4-FFF2-40B4-BE49-F238E27FC236}">
              <a16:creationId xmlns:a16="http://schemas.microsoft.com/office/drawing/2014/main" id="{0358130B-DBCB-150D-79FC-007E1A6F8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4514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15</xdr:row>
      <xdr:rowOff>0</xdr:rowOff>
    </xdr:from>
    <xdr:to>
      <xdr:col>26</xdr:col>
      <xdr:colOff>95250</xdr:colOff>
      <xdr:row>15</xdr:row>
      <xdr:rowOff>95250</xdr:rowOff>
    </xdr:to>
    <xdr:pic>
      <xdr:nvPicPr>
        <xdr:cNvPr id="310" name="Bildobjekt 309">
          <a:extLst>
            <a:ext uri="{FF2B5EF4-FFF2-40B4-BE49-F238E27FC236}">
              <a16:creationId xmlns:a16="http://schemas.microsoft.com/office/drawing/2014/main" id="{DCC6201E-DA65-8C31-4B5C-0FE2D8065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5162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17</xdr:row>
      <xdr:rowOff>0</xdr:rowOff>
    </xdr:from>
    <xdr:to>
      <xdr:col>26</xdr:col>
      <xdr:colOff>95250</xdr:colOff>
      <xdr:row>17</xdr:row>
      <xdr:rowOff>95250</xdr:rowOff>
    </xdr:to>
    <xdr:pic>
      <xdr:nvPicPr>
        <xdr:cNvPr id="311" name="Bildobjekt 310">
          <a:extLst>
            <a:ext uri="{FF2B5EF4-FFF2-40B4-BE49-F238E27FC236}">
              <a16:creationId xmlns:a16="http://schemas.microsoft.com/office/drawing/2014/main" id="{7ABE654D-424A-299E-14B9-157977F3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5486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18</xdr:row>
      <xdr:rowOff>0</xdr:rowOff>
    </xdr:from>
    <xdr:to>
      <xdr:col>26</xdr:col>
      <xdr:colOff>95250</xdr:colOff>
      <xdr:row>18</xdr:row>
      <xdr:rowOff>95250</xdr:rowOff>
    </xdr:to>
    <xdr:pic>
      <xdr:nvPicPr>
        <xdr:cNvPr id="312" name="Bildobjekt 311">
          <a:extLst>
            <a:ext uri="{FF2B5EF4-FFF2-40B4-BE49-F238E27FC236}">
              <a16:creationId xmlns:a16="http://schemas.microsoft.com/office/drawing/2014/main" id="{CA0EA069-37F0-A39A-2267-E0F562F93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5972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19</xdr:row>
      <xdr:rowOff>0</xdr:rowOff>
    </xdr:from>
    <xdr:to>
      <xdr:col>26</xdr:col>
      <xdr:colOff>95250</xdr:colOff>
      <xdr:row>19</xdr:row>
      <xdr:rowOff>95250</xdr:rowOff>
    </xdr:to>
    <xdr:pic>
      <xdr:nvPicPr>
        <xdr:cNvPr id="313" name="Bildobjekt 312">
          <a:extLst>
            <a:ext uri="{FF2B5EF4-FFF2-40B4-BE49-F238E27FC236}">
              <a16:creationId xmlns:a16="http://schemas.microsoft.com/office/drawing/2014/main" id="{B7365667-B6E9-5EA6-9FD1-1BAA0B3AB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6296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20</xdr:row>
      <xdr:rowOff>0</xdr:rowOff>
    </xdr:from>
    <xdr:to>
      <xdr:col>26</xdr:col>
      <xdr:colOff>95250</xdr:colOff>
      <xdr:row>20</xdr:row>
      <xdr:rowOff>95250</xdr:rowOff>
    </xdr:to>
    <xdr:pic>
      <xdr:nvPicPr>
        <xdr:cNvPr id="314" name="Bildobjekt 313">
          <a:extLst>
            <a:ext uri="{FF2B5EF4-FFF2-40B4-BE49-F238E27FC236}">
              <a16:creationId xmlns:a16="http://schemas.microsoft.com/office/drawing/2014/main" id="{D7E507B8-458C-9609-3781-B49A4EBE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6943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22</xdr:row>
      <xdr:rowOff>0</xdr:rowOff>
    </xdr:from>
    <xdr:to>
      <xdr:col>26</xdr:col>
      <xdr:colOff>95250</xdr:colOff>
      <xdr:row>22</xdr:row>
      <xdr:rowOff>95250</xdr:rowOff>
    </xdr:to>
    <xdr:pic>
      <xdr:nvPicPr>
        <xdr:cNvPr id="315" name="Bildobjekt 314">
          <a:extLst>
            <a:ext uri="{FF2B5EF4-FFF2-40B4-BE49-F238E27FC236}">
              <a16:creationId xmlns:a16="http://schemas.microsoft.com/office/drawing/2014/main" id="{891DF20C-5F75-949B-499E-100806C7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7267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23</xdr:row>
      <xdr:rowOff>0</xdr:rowOff>
    </xdr:from>
    <xdr:to>
      <xdr:col>26</xdr:col>
      <xdr:colOff>95250</xdr:colOff>
      <xdr:row>23</xdr:row>
      <xdr:rowOff>95250</xdr:rowOff>
    </xdr:to>
    <xdr:pic>
      <xdr:nvPicPr>
        <xdr:cNvPr id="316" name="Bildobjekt 315">
          <a:extLst>
            <a:ext uri="{FF2B5EF4-FFF2-40B4-BE49-F238E27FC236}">
              <a16:creationId xmlns:a16="http://schemas.microsoft.com/office/drawing/2014/main" id="{FE522F46-F3D1-F361-455F-82804828A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77533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24</xdr:row>
      <xdr:rowOff>0</xdr:rowOff>
    </xdr:from>
    <xdr:to>
      <xdr:col>26</xdr:col>
      <xdr:colOff>95250</xdr:colOff>
      <xdr:row>24</xdr:row>
      <xdr:rowOff>95250</xdr:rowOff>
    </xdr:to>
    <xdr:pic>
      <xdr:nvPicPr>
        <xdr:cNvPr id="317" name="Bildobjekt 316">
          <a:extLst>
            <a:ext uri="{FF2B5EF4-FFF2-40B4-BE49-F238E27FC236}">
              <a16:creationId xmlns:a16="http://schemas.microsoft.com/office/drawing/2014/main" id="{31400C8A-1E83-C403-0922-C88401B2A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8077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25</xdr:row>
      <xdr:rowOff>0</xdr:rowOff>
    </xdr:from>
    <xdr:to>
      <xdr:col>26</xdr:col>
      <xdr:colOff>95250</xdr:colOff>
      <xdr:row>25</xdr:row>
      <xdr:rowOff>95250</xdr:rowOff>
    </xdr:to>
    <xdr:pic>
      <xdr:nvPicPr>
        <xdr:cNvPr id="318" name="Bildobjekt 317">
          <a:extLst>
            <a:ext uri="{FF2B5EF4-FFF2-40B4-BE49-F238E27FC236}">
              <a16:creationId xmlns:a16="http://schemas.microsoft.com/office/drawing/2014/main" id="{487FED61-7554-E362-D041-18D11952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8724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26</xdr:row>
      <xdr:rowOff>0</xdr:rowOff>
    </xdr:from>
    <xdr:to>
      <xdr:col>26</xdr:col>
      <xdr:colOff>95250</xdr:colOff>
      <xdr:row>26</xdr:row>
      <xdr:rowOff>95250</xdr:rowOff>
    </xdr:to>
    <xdr:pic>
      <xdr:nvPicPr>
        <xdr:cNvPr id="319" name="Bildobjekt 318">
          <a:extLst>
            <a:ext uri="{FF2B5EF4-FFF2-40B4-BE49-F238E27FC236}">
              <a16:creationId xmlns:a16="http://schemas.microsoft.com/office/drawing/2014/main" id="{6B85A5CF-C075-66A1-4F0B-F2101233E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8886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28</xdr:row>
      <xdr:rowOff>0</xdr:rowOff>
    </xdr:from>
    <xdr:to>
      <xdr:col>26</xdr:col>
      <xdr:colOff>95250</xdr:colOff>
      <xdr:row>28</xdr:row>
      <xdr:rowOff>95250</xdr:rowOff>
    </xdr:to>
    <xdr:pic>
      <xdr:nvPicPr>
        <xdr:cNvPr id="320" name="Bildobjekt 319">
          <a:extLst>
            <a:ext uri="{FF2B5EF4-FFF2-40B4-BE49-F238E27FC236}">
              <a16:creationId xmlns:a16="http://schemas.microsoft.com/office/drawing/2014/main" id="{70B397ED-AB24-A933-ABBD-F6BA521B6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9534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29</xdr:row>
      <xdr:rowOff>0</xdr:rowOff>
    </xdr:from>
    <xdr:to>
      <xdr:col>26</xdr:col>
      <xdr:colOff>95250</xdr:colOff>
      <xdr:row>29</xdr:row>
      <xdr:rowOff>95250</xdr:rowOff>
    </xdr:to>
    <xdr:pic>
      <xdr:nvPicPr>
        <xdr:cNvPr id="321" name="Bildobjekt 320">
          <a:extLst>
            <a:ext uri="{FF2B5EF4-FFF2-40B4-BE49-F238E27FC236}">
              <a16:creationId xmlns:a16="http://schemas.microsoft.com/office/drawing/2014/main" id="{689AA10B-2B2F-65DB-B81B-8A0555EEB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9858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30</xdr:row>
      <xdr:rowOff>0</xdr:rowOff>
    </xdr:from>
    <xdr:to>
      <xdr:col>26</xdr:col>
      <xdr:colOff>95250</xdr:colOff>
      <xdr:row>30</xdr:row>
      <xdr:rowOff>95250</xdr:rowOff>
    </xdr:to>
    <xdr:pic>
      <xdr:nvPicPr>
        <xdr:cNvPr id="322" name="Bildobjekt 321">
          <a:extLst>
            <a:ext uri="{FF2B5EF4-FFF2-40B4-BE49-F238E27FC236}">
              <a16:creationId xmlns:a16="http://schemas.microsoft.com/office/drawing/2014/main" id="{09C7623B-54DA-7018-3010-7B9DC4D6A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0506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31</xdr:row>
      <xdr:rowOff>0</xdr:rowOff>
    </xdr:from>
    <xdr:to>
      <xdr:col>26</xdr:col>
      <xdr:colOff>95250</xdr:colOff>
      <xdr:row>31</xdr:row>
      <xdr:rowOff>95250</xdr:rowOff>
    </xdr:to>
    <xdr:pic>
      <xdr:nvPicPr>
        <xdr:cNvPr id="323" name="Bildobjekt 322">
          <a:extLst>
            <a:ext uri="{FF2B5EF4-FFF2-40B4-BE49-F238E27FC236}">
              <a16:creationId xmlns:a16="http://schemas.microsoft.com/office/drawing/2014/main" id="{2E1F6EB8-7820-3D09-9646-5A67CCFB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0668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33</xdr:row>
      <xdr:rowOff>0</xdr:rowOff>
    </xdr:from>
    <xdr:to>
      <xdr:col>26</xdr:col>
      <xdr:colOff>95250</xdr:colOff>
      <xdr:row>33</xdr:row>
      <xdr:rowOff>95250</xdr:rowOff>
    </xdr:to>
    <xdr:pic>
      <xdr:nvPicPr>
        <xdr:cNvPr id="324" name="Bildobjekt 323">
          <a:extLst>
            <a:ext uri="{FF2B5EF4-FFF2-40B4-BE49-F238E27FC236}">
              <a16:creationId xmlns:a16="http://schemas.microsoft.com/office/drawing/2014/main" id="{518675AA-50FA-FB78-B089-89538569E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1315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34</xdr:row>
      <xdr:rowOff>0</xdr:rowOff>
    </xdr:from>
    <xdr:to>
      <xdr:col>26</xdr:col>
      <xdr:colOff>95250</xdr:colOff>
      <xdr:row>34</xdr:row>
      <xdr:rowOff>95250</xdr:rowOff>
    </xdr:to>
    <xdr:pic>
      <xdr:nvPicPr>
        <xdr:cNvPr id="325" name="Bildobjekt 324">
          <a:extLst>
            <a:ext uri="{FF2B5EF4-FFF2-40B4-BE49-F238E27FC236}">
              <a16:creationId xmlns:a16="http://schemas.microsoft.com/office/drawing/2014/main" id="{351CE6A7-7506-27CF-A895-01DA28A7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1639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35</xdr:row>
      <xdr:rowOff>0</xdr:rowOff>
    </xdr:from>
    <xdr:to>
      <xdr:col>26</xdr:col>
      <xdr:colOff>95250</xdr:colOff>
      <xdr:row>35</xdr:row>
      <xdr:rowOff>95250</xdr:rowOff>
    </xdr:to>
    <xdr:pic>
      <xdr:nvPicPr>
        <xdr:cNvPr id="326" name="Bildobjekt 325">
          <a:extLst>
            <a:ext uri="{FF2B5EF4-FFF2-40B4-BE49-F238E27FC236}">
              <a16:creationId xmlns:a16="http://schemas.microsoft.com/office/drawing/2014/main" id="{2CE21CBA-8C8C-EDC0-410E-3FE902DD3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2287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36</xdr:row>
      <xdr:rowOff>0</xdr:rowOff>
    </xdr:from>
    <xdr:to>
      <xdr:col>26</xdr:col>
      <xdr:colOff>95250</xdr:colOff>
      <xdr:row>36</xdr:row>
      <xdr:rowOff>95250</xdr:rowOff>
    </xdr:to>
    <xdr:pic>
      <xdr:nvPicPr>
        <xdr:cNvPr id="327" name="Bildobjekt 326">
          <a:extLst>
            <a:ext uri="{FF2B5EF4-FFF2-40B4-BE49-F238E27FC236}">
              <a16:creationId xmlns:a16="http://schemas.microsoft.com/office/drawing/2014/main" id="{5B8ED0FC-FDF8-6614-85F3-64980106D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2449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38</xdr:row>
      <xdr:rowOff>0</xdr:rowOff>
    </xdr:from>
    <xdr:to>
      <xdr:col>26</xdr:col>
      <xdr:colOff>95250</xdr:colOff>
      <xdr:row>38</xdr:row>
      <xdr:rowOff>95250</xdr:rowOff>
    </xdr:to>
    <xdr:pic>
      <xdr:nvPicPr>
        <xdr:cNvPr id="328" name="Bildobjekt 327">
          <a:extLst>
            <a:ext uri="{FF2B5EF4-FFF2-40B4-BE49-F238E27FC236}">
              <a16:creationId xmlns:a16="http://schemas.microsoft.com/office/drawing/2014/main" id="{9754BA51-5AE1-38F4-867E-B0784872B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2773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39</xdr:row>
      <xdr:rowOff>0</xdr:rowOff>
    </xdr:from>
    <xdr:to>
      <xdr:col>26</xdr:col>
      <xdr:colOff>95250</xdr:colOff>
      <xdr:row>39</xdr:row>
      <xdr:rowOff>95250</xdr:rowOff>
    </xdr:to>
    <xdr:pic>
      <xdr:nvPicPr>
        <xdr:cNvPr id="329" name="Bildobjekt 328">
          <a:extLst>
            <a:ext uri="{FF2B5EF4-FFF2-40B4-BE49-F238E27FC236}">
              <a16:creationId xmlns:a16="http://schemas.microsoft.com/office/drawing/2014/main" id="{103A9605-65BD-FDF1-0113-F6BEB94C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3096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40</xdr:row>
      <xdr:rowOff>0</xdr:rowOff>
    </xdr:from>
    <xdr:to>
      <xdr:col>26</xdr:col>
      <xdr:colOff>95250</xdr:colOff>
      <xdr:row>40</xdr:row>
      <xdr:rowOff>95250</xdr:rowOff>
    </xdr:to>
    <xdr:pic>
      <xdr:nvPicPr>
        <xdr:cNvPr id="330" name="Bildobjekt 329">
          <a:extLst>
            <a:ext uri="{FF2B5EF4-FFF2-40B4-BE49-F238E27FC236}">
              <a16:creationId xmlns:a16="http://schemas.microsoft.com/office/drawing/2014/main" id="{913D8F8F-F08B-A475-74D8-EF2EDA877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3744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95250</xdr:colOff>
      <xdr:row>41</xdr:row>
      <xdr:rowOff>95250</xdr:rowOff>
    </xdr:to>
    <xdr:pic>
      <xdr:nvPicPr>
        <xdr:cNvPr id="331" name="Bildobjekt 330">
          <a:extLst>
            <a:ext uri="{FF2B5EF4-FFF2-40B4-BE49-F238E27FC236}">
              <a16:creationId xmlns:a16="http://schemas.microsoft.com/office/drawing/2014/main" id="{A5C61F8B-C245-C6A4-883B-0FFE55B7A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3906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43</xdr:row>
      <xdr:rowOff>0</xdr:rowOff>
    </xdr:from>
    <xdr:to>
      <xdr:col>26</xdr:col>
      <xdr:colOff>95250</xdr:colOff>
      <xdr:row>43</xdr:row>
      <xdr:rowOff>95250</xdr:rowOff>
    </xdr:to>
    <xdr:pic>
      <xdr:nvPicPr>
        <xdr:cNvPr id="332" name="Bildobjekt 331">
          <a:extLst>
            <a:ext uri="{FF2B5EF4-FFF2-40B4-BE49-F238E27FC236}">
              <a16:creationId xmlns:a16="http://schemas.microsoft.com/office/drawing/2014/main" id="{B3198959-E145-E8E2-D1BA-E05AD90A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4554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44</xdr:row>
      <xdr:rowOff>0</xdr:rowOff>
    </xdr:from>
    <xdr:to>
      <xdr:col>26</xdr:col>
      <xdr:colOff>95250</xdr:colOff>
      <xdr:row>44</xdr:row>
      <xdr:rowOff>95250</xdr:rowOff>
    </xdr:to>
    <xdr:pic>
      <xdr:nvPicPr>
        <xdr:cNvPr id="333" name="Bildobjekt 332">
          <a:extLst>
            <a:ext uri="{FF2B5EF4-FFF2-40B4-BE49-F238E27FC236}">
              <a16:creationId xmlns:a16="http://schemas.microsoft.com/office/drawing/2014/main" id="{883FA1B7-17A2-88BD-E101-C9DDFDD4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4878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45</xdr:row>
      <xdr:rowOff>0</xdr:rowOff>
    </xdr:from>
    <xdr:to>
      <xdr:col>26</xdr:col>
      <xdr:colOff>95250</xdr:colOff>
      <xdr:row>45</xdr:row>
      <xdr:rowOff>95250</xdr:rowOff>
    </xdr:to>
    <xdr:pic>
      <xdr:nvPicPr>
        <xdr:cNvPr id="334" name="Bildobjekt 333">
          <a:extLst>
            <a:ext uri="{FF2B5EF4-FFF2-40B4-BE49-F238E27FC236}">
              <a16:creationId xmlns:a16="http://schemas.microsoft.com/office/drawing/2014/main" id="{52384300-EAA3-134D-B81A-9C6056FA7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5525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46</xdr:row>
      <xdr:rowOff>0</xdr:rowOff>
    </xdr:from>
    <xdr:to>
      <xdr:col>26</xdr:col>
      <xdr:colOff>95250</xdr:colOff>
      <xdr:row>46</xdr:row>
      <xdr:rowOff>95250</xdr:rowOff>
    </xdr:to>
    <xdr:pic>
      <xdr:nvPicPr>
        <xdr:cNvPr id="335" name="Bildobjekt 334">
          <a:extLst>
            <a:ext uri="{FF2B5EF4-FFF2-40B4-BE49-F238E27FC236}">
              <a16:creationId xmlns:a16="http://schemas.microsoft.com/office/drawing/2014/main" id="{2C5C8E23-05EA-5CE3-F152-DEC84D9B7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5687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48</xdr:row>
      <xdr:rowOff>0</xdr:rowOff>
    </xdr:from>
    <xdr:to>
      <xdr:col>26</xdr:col>
      <xdr:colOff>95250</xdr:colOff>
      <xdr:row>48</xdr:row>
      <xdr:rowOff>95250</xdr:rowOff>
    </xdr:to>
    <xdr:pic>
      <xdr:nvPicPr>
        <xdr:cNvPr id="336" name="Bildobjekt 335">
          <a:extLst>
            <a:ext uri="{FF2B5EF4-FFF2-40B4-BE49-F238E27FC236}">
              <a16:creationId xmlns:a16="http://schemas.microsoft.com/office/drawing/2014/main" id="{B878E021-1007-6FC3-C650-D3EBE8DD5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6335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49</xdr:row>
      <xdr:rowOff>0</xdr:rowOff>
    </xdr:from>
    <xdr:to>
      <xdr:col>26</xdr:col>
      <xdr:colOff>95250</xdr:colOff>
      <xdr:row>49</xdr:row>
      <xdr:rowOff>95250</xdr:rowOff>
    </xdr:to>
    <xdr:pic>
      <xdr:nvPicPr>
        <xdr:cNvPr id="337" name="Bildobjekt 336">
          <a:extLst>
            <a:ext uri="{FF2B5EF4-FFF2-40B4-BE49-F238E27FC236}">
              <a16:creationId xmlns:a16="http://schemas.microsoft.com/office/drawing/2014/main" id="{CA3CB399-74C7-F9A7-D451-36678863A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6659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50</xdr:row>
      <xdr:rowOff>0</xdr:rowOff>
    </xdr:from>
    <xdr:to>
      <xdr:col>26</xdr:col>
      <xdr:colOff>95250</xdr:colOff>
      <xdr:row>50</xdr:row>
      <xdr:rowOff>95250</xdr:rowOff>
    </xdr:to>
    <xdr:pic>
      <xdr:nvPicPr>
        <xdr:cNvPr id="338" name="Bildobjekt 337">
          <a:extLst>
            <a:ext uri="{FF2B5EF4-FFF2-40B4-BE49-F238E27FC236}">
              <a16:creationId xmlns:a16="http://schemas.microsoft.com/office/drawing/2014/main" id="{642D9716-5BA9-8FCF-ECE3-6F43BF11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7306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51</xdr:row>
      <xdr:rowOff>0</xdr:rowOff>
    </xdr:from>
    <xdr:to>
      <xdr:col>26</xdr:col>
      <xdr:colOff>95250</xdr:colOff>
      <xdr:row>51</xdr:row>
      <xdr:rowOff>95250</xdr:rowOff>
    </xdr:to>
    <xdr:pic>
      <xdr:nvPicPr>
        <xdr:cNvPr id="339" name="Bildobjekt 338">
          <a:extLst>
            <a:ext uri="{FF2B5EF4-FFF2-40B4-BE49-F238E27FC236}">
              <a16:creationId xmlns:a16="http://schemas.microsoft.com/office/drawing/2014/main" id="{317286F2-88F0-EE78-536D-1D0DEE698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7468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53</xdr:row>
      <xdr:rowOff>0</xdr:rowOff>
    </xdr:from>
    <xdr:to>
      <xdr:col>26</xdr:col>
      <xdr:colOff>95250</xdr:colOff>
      <xdr:row>53</xdr:row>
      <xdr:rowOff>95250</xdr:rowOff>
    </xdr:to>
    <xdr:pic>
      <xdr:nvPicPr>
        <xdr:cNvPr id="340" name="Bildobjekt 339">
          <a:extLst>
            <a:ext uri="{FF2B5EF4-FFF2-40B4-BE49-F238E27FC236}">
              <a16:creationId xmlns:a16="http://schemas.microsoft.com/office/drawing/2014/main" id="{41A520D7-F892-3276-CC14-F0D87A0E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8116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54</xdr:row>
      <xdr:rowOff>0</xdr:rowOff>
    </xdr:from>
    <xdr:to>
      <xdr:col>26</xdr:col>
      <xdr:colOff>95250</xdr:colOff>
      <xdr:row>54</xdr:row>
      <xdr:rowOff>95250</xdr:rowOff>
    </xdr:to>
    <xdr:pic>
      <xdr:nvPicPr>
        <xdr:cNvPr id="341" name="Bildobjekt 340">
          <a:extLst>
            <a:ext uri="{FF2B5EF4-FFF2-40B4-BE49-F238E27FC236}">
              <a16:creationId xmlns:a16="http://schemas.microsoft.com/office/drawing/2014/main" id="{53A1AB36-979D-99F3-71BE-F1035167B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8440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55</xdr:row>
      <xdr:rowOff>0</xdr:rowOff>
    </xdr:from>
    <xdr:to>
      <xdr:col>26</xdr:col>
      <xdr:colOff>95250</xdr:colOff>
      <xdr:row>55</xdr:row>
      <xdr:rowOff>95250</xdr:rowOff>
    </xdr:to>
    <xdr:pic>
      <xdr:nvPicPr>
        <xdr:cNvPr id="342" name="Bildobjekt 341">
          <a:extLst>
            <a:ext uri="{FF2B5EF4-FFF2-40B4-BE49-F238E27FC236}">
              <a16:creationId xmlns:a16="http://schemas.microsoft.com/office/drawing/2014/main" id="{84E9D3BF-12B1-AAC3-7C0D-3AD0D56DD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9088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56</xdr:row>
      <xdr:rowOff>0</xdr:rowOff>
    </xdr:from>
    <xdr:to>
      <xdr:col>26</xdr:col>
      <xdr:colOff>95250</xdr:colOff>
      <xdr:row>56</xdr:row>
      <xdr:rowOff>95250</xdr:rowOff>
    </xdr:to>
    <xdr:pic>
      <xdr:nvPicPr>
        <xdr:cNvPr id="343" name="Bildobjekt 342">
          <a:extLst>
            <a:ext uri="{FF2B5EF4-FFF2-40B4-BE49-F238E27FC236}">
              <a16:creationId xmlns:a16="http://schemas.microsoft.com/office/drawing/2014/main" id="{1BBE1E81-41BE-9A85-C01B-9F65EC720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9250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58</xdr:row>
      <xdr:rowOff>0</xdr:rowOff>
    </xdr:from>
    <xdr:to>
      <xdr:col>26</xdr:col>
      <xdr:colOff>95250</xdr:colOff>
      <xdr:row>58</xdr:row>
      <xdr:rowOff>95250</xdr:rowOff>
    </xdr:to>
    <xdr:pic>
      <xdr:nvPicPr>
        <xdr:cNvPr id="344" name="Bildobjekt 343">
          <a:extLst>
            <a:ext uri="{FF2B5EF4-FFF2-40B4-BE49-F238E27FC236}">
              <a16:creationId xmlns:a16="http://schemas.microsoft.com/office/drawing/2014/main" id="{68CE01DE-C97C-F2A5-14DD-8B8B65C4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198977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26</xdr:col>
      <xdr:colOff>95250</xdr:colOff>
      <xdr:row>59</xdr:row>
      <xdr:rowOff>95250</xdr:rowOff>
    </xdr:to>
    <xdr:pic>
      <xdr:nvPicPr>
        <xdr:cNvPr id="345" name="Bildobjekt 344">
          <a:extLst>
            <a:ext uri="{FF2B5EF4-FFF2-40B4-BE49-F238E27FC236}">
              <a16:creationId xmlns:a16="http://schemas.microsoft.com/office/drawing/2014/main" id="{77090A2B-EB88-84F7-0BDC-126B9F53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0221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60</xdr:row>
      <xdr:rowOff>0</xdr:rowOff>
    </xdr:from>
    <xdr:to>
      <xdr:col>26</xdr:col>
      <xdr:colOff>95250</xdr:colOff>
      <xdr:row>60</xdr:row>
      <xdr:rowOff>95250</xdr:rowOff>
    </xdr:to>
    <xdr:pic>
      <xdr:nvPicPr>
        <xdr:cNvPr id="346" name="Bildobjekt 345">
          <a:extLst>
            <a:ext uri="{FF2B5EF4-FFF2-40B4-BE49-F238E27FC236}">
              <a16:creationId xmlns:a16="http://schemas.microsoft.com/office/drawing/2014/main" id="{89DEB911-3CB6-6BAD-B763-88A43DE01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0869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61</xdr:row>
      <xdr:rowOff>0</xdr:rowOff>
    </xdr:from>
    <xdr:to>
      <xdr:col>26</xdr:col>
      <xdr:colOff>95250</xdr:colOff>
      <xdr:row>61</xdr:row>
      <xdr:rowOff>95250</xdr:rowOff>
    </xdr:to>
    <xdr:pic>
      <xdr:nvPicPr>
        <xdr:cNvPr id="347" name="Bildobjekt 346">
          <a:extLst>
            <a:ext uri="{FF2B5EF4-FFF2-40B4-BE49-F238E27FC236}">
              <a16:creationId xmlns:a16="http://schemas.microsoft.com/office/drawing/2014/main" id="{AC1BD1E8-4231-B7FB-9B48-2D23E0A1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1031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26</xdr:col>
      <xdr:colOff>0</xdr:colOff>
      <xdr:row>62</xdr:row>
      <xdr:rowOff>0</xdr:rowOff>
    </xdr:from>
    <xdr:to>
      <xdr:col>26</xdr:col>
      <xdr:colOff>95250</xdr:colOff>
      <xdr:row>62</xdr:row>
      <xdr:rowOff>95250</xdr:rowOff>
    </xdr:to>
    <xdr:pic>
      <xdr:nvPicPr>
        <xdr:cNvPr id="348" name="Bildobjekt 347">
          <a:extLst>
            <a:ext uri="{FF2B5EF4-FFF2-40B4-BE49-F238E27FC236}">
              <a16:creationId xmlns:a16="http://schemas.microsoft.com/office/drawing/2014/main" id="{1F97CF35-F6B9-57C3-FB3A-E1463C308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6625" y="215169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95250</xdr:colOff>
      <xdr:row>2</xdr:row>
      <xdr:rowOff>95250</xdr:rowOff>
    </xdr:to>
    <xdr:pic>
      <xdr:nvPicPr>
        <xdr:cNvPr id="349" name="Bildobjekt 348">
          <a:extLst>
            <a:ext uri="{FF2B5EF4-FFF2-40B4-BE49-F238E27FC236}">
              <a16:creationId xmlns:a16="http://schemas.microsoft.com/office/drawing/2014/main" id="{9D1DD055-DDA0-820A-5571-6FFB8EFFF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90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30</xdr:col>
      <xdr:colOff>95250</xdr:colOff>
      <xdr:row>3</xdr:row>
      <xdr:rowOff>95250</xdr:rowOff>
    </xdr:to>
    <xdr:pic>
      <xdr:nvPicPr>
        <xdr:cNvPr id="350" name="Bildobjekt 349">
          <a:extLst>
            <a:ext uri="{FF2B5EF4-FFF2-40B4-BE49-F238E27FC236}">
              <a16:creationId xmlns:a16="http://schemas.microsoft.com/office/drawing/2014/main" id="{826A0C53-A224-31E4-076F-DB10E2C5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552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</xdr:row>
      <xdr:rowOff>0</xdr:rowOff>
    </xdr:from>
    <xdr:to>
      <xdr:col>30</xdr:col>
      <xdr:colOff>95250</xdr:colOff>
      <xdr:row>4</xdr:row>
      <xdr:rowOff>95250</xdr:rowOff>
    </xdr:to>
    <xdr:pic>
      <xdr:nvPicPr>
        <xdr:cNvPr id="351" name="Bildobjekt 350">
          <a:extLst>
            <a:ext uri="{FF2B5EF4-FFF2-40B4-BE49-F238E27FC236}">
              <a16:creationId xmlns:a16="http://schemas.microsoft.com/office/drawing/2014/main" id="{6CDBDCE7-BCB4-2CD2-C943-3AD485184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14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30</xdr:col>
      <xdr:colOff>95250</xdr:colOff>
      <xdr:row>5</xdr:row>
      <xdr:rowOff>95250</xdr:rowOff>
    </xdr:to>
    <xdr:pic>
      <xdr:nvPicPr>
        <xdr:cNvPr id="352" name="Bildobjekt 351">
          <a:extLst>
            <a:ext uri="{FF2B5EF4-FFF2-40B4-BE49-F238E27FC236}">
              <a16:creationId xmlns:a16="http://schemas.microsoft.com/office/drawing/2014/main" id="{14608D1D-12D1-6803-2CE8-1800AB9C9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76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95250</xdr:colOff>
      <xdr:row>7</xdr:row>
      <xdr:rowOff>95250</xdr:rowOff>
    </xdr:to>
    <xdr:pic>
      <xdr:nvPicPr>
        <xdr:cNvPr id="353" name="Bildobjekt 352">
          <a:extLst>
            <a:ext uri="{FF2B5EF4-FFF2-40B4-BE49-F238E27FC236}">
              <a16:creationId xmlns:a16="http://schemas.microsoft.com/office/drawing/2014/main" id="{01CE50D1-2CC5-BD51-629B-15FE363B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2001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8</xdr:row>
      <xdr:rowOff>0</xdr:rowOff>
    </xdr:from>
    <xdr:to>
      <xdr:col>30</xdr:col>
      <xdr:colOff>95250</xdr:colOff>
      <xdr:row>8</xdr:row>
      <xdr:rowOff>95250</xdr:rowOff>
    </xdr:to>
    <xdr:pic>
      <xdr:nvPicPr>
        <xdr:cNvPr id="354" name="Bildobjekt 353">
          <a:extLst>
            <a:ext uri="{FF2B5EF4-FFF2-40B4-BE49-F238E27FC236}">
              <a16:creationId xmlns:a16="http://schemas.microsoft.com/office/drawing/2014/main" id="{78F9AFC7-0E26-3762-6A98-018B72736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362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9</xdr:row>
      <xdr:rowOff>0</xdr:rowOff>
    </xdr:from>
    <xdr:to>
      <xdr:col>30</xdr:col>
      <xdr:colOff>95250</xdr:colOff>
      <xdr:row>9</xdr:row>
      <xdr:rowOff>95250</xdr:rowOff>
    </xdr:to>
    <xdr:pic>
      <xdr:nvPicPr>
        <xdr:cNvPr id="355" name="Bildobjekt 354">
          <a:extLst>
            <a:ext uri="{FF2B5EF4-FFF2-40B4-BE49-F238E27FC236}">
              <a16:creationId xmlns:a16="http://schemas.microsoft.com/office/drawing/2014/main" id="{BE87E2EA-AEFB-8CBD-C27A-6A87A264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524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10</xdr:row>
      <xdr:rowOff>0</xdr:rowOff>
    </xdr:from>
    <xdr:to>
      <xdr:col>30</xdr:col>
      <xdr:colOff>95250</xdr:colOff>
      <xdr:row>10</xdr:row>
      <xdr:rowOff>95250</xdr:rowOff>
    </xdr:to>
    <xdr:pic>
      <xdr:nvPicPr>
        <xdr:cNvPr id="356" name="Bildobjekt 355">
          <a:extLst>
            <a:ext uri="{FF2B5EF4-FFF2-40B4-BE49-F238E27FC236}">
              <a16:creationId xmlns:a16="http://schemas.microsoft.com/office/drawing/2014/main" id="{05260F4A-58F5-101E-A80D-AE613BE60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685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12</xdr:row>
      <xdr:rowOff>0</xdr:rowOff>
    </xdr:from>
    <xdr:to>
      <xdr:col>30</xdr:col>
      <xdr:colOff>95250</xdr:colOff>
      <xdr:row>12</xdr:row>
      <xdr:rowOff>95250</xdr:rowOff>
    </xdr:to>
    <xdr:pic>
      <xdr:nvPicPr>
        <xdr:cNvPr id="357" name="Bildobjekt 356">
          <a:extLst>
            <a:ext uri="{FF2B5EF4-FFF2-40B4-BE49-F238E27FC236}">
              <a16:creationId xmlns:a16="http://schemas.microsoft.com/office/drawing/2014/main" id="{1CC8277D-95A9-6E7F-79B5-F5ABD2D0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0097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13</xdr:row>
      <xdr:rowOff>0</xdr:rowOff>
    </xdr:from>
    <xdr:to>
      <xdr:col>30</xdr:col>
      <xdr:colOff>95250</xdr:colOff>
      <xdr:row>13</xdr:row>
      <xdr:rowOff>95250</xdr:rowOff>
    </xdr:to>
    <xdr:pic>
      <xdr:nvPicPr>
        <xdr:cNvPr id="358" name="Bildobjekt 357">
          <a:extLst>
            <a:ext uri="{FF2B5EF4-FFF2-40B4-BE49-F238E27FC236}">
              <a16:creationId xmlns:a16="http://schemas.microsoft.com/office/drawing/2014/main" id="{4334C83A-F819-E755-791E-D5BF0C905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171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14</xdr:row>
      <xdr:rowOff>0</xdr:rowOff>
    </xdr:from>
    <xdr:to>
      <xdr:col>30</xdr:col>
      <xdr:colOff>95250</xdr:colOff>
      <xdr:row>14</xdr:row>
      <xdr:rowOff>95250</xdr:rowOff>
    </xdr:to>
    <xdr:pic>
      <xdr:nvPicPr>
        <xdr:cNvPr id="359" name="Bildobjekt 358">
          <a:extLst>
            <a:ext uri="{FF2B5EF4-FFF2-40B4-BE49-F238E27FC236}">
              <a16:creationId xmlns:a16="http://schemas.microsoft.com/office/drawing/2014/main" id="{4CAC1DBE-FA5A-C403-07E2-C533828A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333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15</xdr:row>
      <xdr:rowOff>0</xdr:rowOff>
    </xdr:from>
    <xdr:to>
      <xdr:col>30</xdr:col>
      <xdr:colOff>95250</xdr:colOff>
      <xdr:row>15</xdr:row>
      <xdr:rowOff>95250</xdr:rowOff>
    </xdr:to>
    <xdr:pic>
      <xdr:nvPicPr>
        <xdr:cNvPr id="360" name="Bildobjekt 359">
          <a:extLst>
            <a:ext uri="{FF2B5EF4-FFF2-40B4-BE49-F238E27FC236}">
              <a16:creationId xmlns:a16="http://schemas.microsoft.com/office/drawing/2014/main" id="{55D65769-525A-E91C-9180-965EA6040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495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17</xdr:row>
      <xdr:rowOff>0</xdr:rowOff>
    </xdr:from>
    <xdr:to>
      <xdr:col>30</xdr:col>
      <xdr:colOff>95250</xdr:colOff>
      <xdr:row>17</xdr:row>
      <xdr:rowOff>95250</xdr:rowOff>
    </xdr:to>
    <xdr:pic>
      <xdr:nvPicPr>
        <xdr:cNvPr id="361" name="Bildobjekt 360">
          <a:extLst>
            <a:ext uri="{FF2B5EF4-FFF2-40B4-BE49-F238E27FC236}">
              <a16:creationId xmlns:a16="http://schemas.microsoft.com/office/drawing/2014/main" id="{9E78B0E2-5E25-E064-79DA-DABEDC105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8194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18</xdr:row>
      <xdr:rowOff>0</xdr:rowOff>
    </xdr:from>
    <xdr:to>
      <xdr:col>30</xdr:col>
      <xdr:colOff>95250</xdr:colOff>
      <xdr:row>18</xdr:row>
      <xdr:rowOff>95250</xdr:rowOff>
    </xdr:to>
    <xdr:pic>
      <xdr:nvPicPr>
        <xdr:cNvPr id="362" name="Bildobjekt 361">
          <a:extLst>
            <a:ext uri="{FF2B5EF4-FFF2-40B4-BE49-F238E27FC236}">
              <a16:creationId xmlns:a16="http://schemas.microsoft.com/office/drawing/2014/main" id="{CFF4797D-A18F-D3B6-338E-4BE4AC9A6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2981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19</xdr:row>
      <xdr:rowOff>0</xdr:rowOff>
    </xdr:from>
    <xdr:to>
      <xdr:col>30</xdr:col>
      <xdr:colOff>95250</xdr:colOff>
      <xdr:row>19</xdr:row>
      <xdr:rowOff>95250</xdr:rowOff>
    </xdr:to>
    <xdr:pic>
      <xdr:nvPicPr>
        <xdr:cNvPr id="363" name="Bildobjekt 362">
          <a:extLst>
            <a:ext uri="{FF2B5EF4-FFF2-40B4-BE49-F238E27FC236}">
              <a16:creationId xmlns:a16="http://schemas.microsoft.com/office/drawing/2014/main" id="{F4178813-8F4C-804C-A76D-44F07EBC6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143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20</xdr:row>
      <xdr:rowOff>0</xdr:rowOff>
    </xdr:from>
    <xdr:to>
      <xdr:col>30</xdr:col>
      <xdr:colOff>95250</xdr:colOff>
      <xdr:row>20</xdr:row>
      <xdr:rowOff>95250</xdr:rowOff>
    </xdr:to>
    <xdr:pic>
      <xdr:nvPicPr>
        <xdr:cNvPr id="364" name="Bildobjekt 363">
          <a:extLst>
            <a:ext uri="{FF2B5EF4-FFF2-40B4-BE49-F238E27FC236}">
              <a16:creationId xmlns:a16="http://schemas.microsoft.com/office/drawing/2014/main" id="{29E007A1-89E6-49CA-211B-C6D71691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305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22</xdr:row>
      <xdr:rowOff>0</xdr:rowOff>
    </xdr:from>
    <xdr:to>
      <xdr:col>30</xdr:col>
      <xdr:colOff>95250</xdr:colOff>
      <xdr:row>22</xdr:row>
      <xdr:rowOff>95250</xdr:rowOff>
    </xdr:to>
    <xdr:pic>
      <xdr:nvPicPr>
        <xdr:cNvPr id="365" name="Bildobjekt 364">
          <a:extLst>
            <a:ext uri="{FF2B5EF4-FFF2-40B4-BE49-F238E27FC236}">
              <a16:creationId xmlns:a16="http://schemas.microsoft.com/office/drawing/2014/main" id="{8CCEE7F1-4AF2-F8D3-B822-FDC53A63B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6290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23</xdr:row>
      <xdr:rowOff>0</xdr:rowOff>
    </xdr:from>
    <xdr:to>
      <xdr:col>30</xdr:col>
      <xdr:colOff>95250</xdr:colOff>
      <xdr:row>23</xdr:row>
      <xdr:rowOff>95250</xdr:rowOff>
    </xdr:to>
    <xdr:pic>
      <xdr:nvPicPr>
        <xdr:cNvPr id="366" name="Bildobjekt 365">
          <a:extLst>
            <a:ext uri="{FF2B5EF4-FFF2-40B4-BE49-F238E27FC236}">
              <a16:creationId xmlns:a16="http://schemas.microsoft.com/office/drawing/2014/main" id="{325F46A2-6A66-3942-B54C-EB2A7076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7909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24</xdr:row>
      <xdr:rowOff>0</xdr:rowOff>
    </xdr:from>
    <xdr:to>
      <xdr:col>30</xdr:col>
      <xdr:colOff>95250</xdr:colOff>
      <xdr:row>24</xdr:row>
      <xdr:rowOff>95250</xdr:rowOff>
    </xdr:to>
    <xdr:pic>
      <xdr:nvPicPr>
        <xdr:cNvPr id="367" name="Bildobjekt 366">
          <a:extLst>
            <a:ext uri="{FF2B5EF4-FFF2-40B4-BE49-F238E27FC236}">
              <a16:creationId xmlns:a16="http://schemas.microsoft.com/office/drawing/2014/main" id="{A66D34BE-121A-1BB7-DD70-7ABD0F18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39528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25</xdr:row>
      <xdr:rowOff>0</xdr:rowOff>
    </xdr:from>
    <xdr:to>
      <xdr:col>30</xdr:col>
      <xdr:colOff>95250</xdr:colOff>
      <xdr:row>25</xdr:row>
      <xdr:rowOff>95250</xdr:rowOff>
    </xdr:to>
    <xdr:pic>
      <xdr:nvPicPr>
        <xdr:cNvPr id="368" name="Bildobjekt 367">
          <a:extLst>
            <a:ext uri="{FF2B5EF4-FFF2-40B4-BE49-F238E27FC236}">
              <a16:creationId xmlns:a16="http://schemas.microsoft.com/office/drawing/2014/main" id="{4FBC5638-AA0F-62A5-1826-4D582C40D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41148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27</xdr:row>
      <xdr:rowOff>0</xdr:rowOff>
    </xdr:from>
    <xdr:to>
      <xdr:col>30</xdr:col>
      <xdr:colOff>95250</xdr:colOff>
      <xdr:row>27</xdr:row>
      <xdr:rowOff>95250</xdr:rowOff>
    </xdr:to>
    <xdr:pic>
      <xdr:nvPicPr>
        <xdr:cNvPr id="369" name="Bildobjekt 368">
          <a:extLst>
            <a:ext uri="{FF2B5EF4-FFF2-40B4-BE49-F238E27FC236}">
              <a16:creationId xmlns:a16="http://schemas.microsoft.com/office/drawing/2014/main" id="{40DDD519-565E-2809-6FDE-00301891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44386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30</xdr:col>
      <xdr:colOff>95250</xdr:colOff>
      <xdr:row>28</xdr:row>
      <xdr:rowOff>95250</xdr:rowOff>
    </xdr:to>
    <xdr:pic>
      <xdr:nvPicPr>
        <xdr:cNvPr id="370" name="Bildobjekt 369">
          <a:extLst>
            <a:ext uri="{FF2B5EF4-FFF2-40B4-BE49-F238E27FC236}">
              <a16:creationId xmlns:a16="http://schemas.microsoft.com/office/drawing/2014/main" id="{6A7B5FC9-F92D-73AE-CCAB-5E0B53740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46005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29</xdr:row>
      <xdr:rowOff>0</xdr:rowOff>
    </xdr:from>
    <xdr:to>
      <xdr:col>30</xdr:col>
      <xdr:colOff>95250</xdr:colOff>
      <xdr:row>29</xdr:row>
      <xdr:rowOff>95250</xdr:rowOff>
    </xdr:to>
    <xdr:pic>
      <xdr:nvPicPr>
        <xdr:cNvPr id="371" name="Bildobjekt 370">
          <a:extLst>
            <a:ext uri="{FF2B5EF4-FFF2-40B4-BE49-F238E27FC236}">
              <a16:creationId xmlns:a16="http://schemas.microsoft.com/office/drawing/2014/main" id="{393B8297-23F8-CE98-1BD5-DFC7A0EB6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47625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30</xdr:row>
      <xdr:rowOff>0</xdr:rowOff>
    </xdr:from>
    <xdr:to>
      <xdr:col>30</xdr:col>
      <xdr:colOff>95250</xdr:colOff>
      <xdr:row>30</xdr:row>
      <xdr:rowOff>95250</xdr:rowOff>
    </xdr:to>
    <xdr:pic>
      <xdr:nvPicPr>
        <xdr:cNvPr id="372" name="Bildobjekt 371">
          <a:extLst>
            <a:ext uri="{FF2B5EF4-FFF2-40B4-BE49-F238E27FC236}">
              <a16:creationId xmlns:a16="http://schemas.microsoft.com/office/drawing/2014/main" id="{D13B8187-BDA5-12A6-BC21-91F800687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49244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32</xdr:row>
      <xdr:rowOff>0</xdr:rowOff>
    </xdr:from>
    <xdr:to>
      <xdr:col>30</xdr:col>
      <xdr:colOff>95250</xdr:colOff>
      <xdr:row>32</xdr:row>
      <xdr:rowOff>95250</xdr:rowOff>
    </xdr:to>
    <xdr:pic>
      <xdr:nvPicPr>
        <xdr:cNvPr id="373" name="Bildobjekt 372">
          <a:extLst>
            <a:ext uri="{FF2B5EF4-FFF2-40B4-BE49-F238E27FC236}">
              <a16:creationId xmlns:a16="http://schemas.microsoft.com/office/drawing/2014/main" id="{C10DF587-6502-05F5-2198-629F6911F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52482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33</xdr:row>
      <xdr:rowOff>0</xdr:rowOff>
    </xdr:from>
    <xdr:to>
      <xdr:col>30</xdr:col>
      <xdr:colOff>95250</xdr:colOff>
      <xdr:row>33</xdr:row>
      <xdr:rowOff>95250</xdr:rowOff>
    </xdr:to>
    <xdr:pic>
      <xdr:nvPicPr>
        <xdr:cNvPr id="374" name="Bildobjekt 373">
          <a:extLst>
            <a:ext uri="{FF2B5EF4-FFF2-40B4-BE49-F238E27FC236}">
              <a16:creationId xmlns:a16="http://schemas.microsoft.com/office/drawing/2014/main" id="{475BFE38-3396-BA47-99D1-6248E5210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54102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34</xdr:row>
      <xdr:rowOff>0</xdr:rowOff>
    </xdr:from>
    <xdr:to>
      <xdr:col>30</xdr:col>
      <xdr:colOff>95250</xdr:colOff>
      <xdr:row>34</xdr:row>
      <xdr:rowOff>95250</xdr:rowOff>
    </xdr:to>
    <xdr:pic>
      <xdr:nvPicPr>
        <xdr:cNvPr id="375" name="Bildobjekt 374">
          <a:extLst>
            <a:ext uri="{FF2B5EF4-FFF2-40B4-BE49-F238E27FC236}">
              <a16:creationId xmlns:a16="http://schemas.microsoft.com/office/drawing/2014/main" id="{951F21B0-2FB8-24D1-9ACA-CB5488D0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55721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35</xdr:row>
      <xdr:rowOff>0</xdr:rowOff>
    </xdr:from>
    <xdr:to>
      <xdr:col>30</xdr:col>
      <xdr:colOff>95250</xdr:colOff>
      <xdr:row>35</xdr:row>
      <xdr:rowOff>95250</xdr:rowOff>
    </xdr:to>
    <xdr:pic>
      <xdr:nvPicPr>
        <xdr:cNvPr id="376" name="Bildobjekt 375">
          <a:extLst>
            <a:ext uri="{FF2B5EF4-FFF2-40B4-BE49-F238E27FC236}">
              <a16:creationId xmlns:a16="http://schemas.microsoft.com/office/drawing/2014/main" id="{20800DF5-B979-7440-0FFD-5FFF0F6D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57340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37</xdr:row>
      <xdr:rowOff>0</xdr:rowOff>
    </xdr:from>
    <xdr:to>
      <xdr:col>30</xdr:col>
      <xdr:colOff>95250</xdr:colOff>
      <xdr:row>37</xdr:row>
      <xdr:rowOff>95250</xdr:rowOff>
    </xdr:to>
    <xdr:pic>
      <xdr:nvPicPr>
        <xdr:cNvPr id="377" name="Bildobjekt 376">
          <a:extLst>
            <a:ext uri="{FF2B5EF4-FFF2-40B4-BE49-F238E27FC236}">
              <a16:creationId xmlns:a16="http://schemas.microsoft.com/office/drawing/2014/main" id="{BA3D331C-3E46-607B-8018-505D4DA06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60579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38</xdr:row>
      <xdr:rowOff>0</xdr:rowOff>
    </xdr:from>
    <xdr:to>
      <xdr:col>30</xdr:col>
      <xdr:colOff>95250</xdr:colOff>
      <xdr:row>38</xdr:row>
      <xdr:rowOff>95250</xdr:rowOff>
    </xdr:to>
    <xdr:pic>
      <xdr:nvPicPr>
        <xdr:cNvPr id="378" name="Bildobjekt 377">
          <a:extLst>
            <a:ext uri="{FF2B5EF4-FFF2-40B4-BE49-F238E27FC236}">
              <a16:creationId xmlns:a16="http://schemas.microsoft.com/office/drawing/2014/main" id="{4FC36D1E-5A3B-3AA5-419B-7C515874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62198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39</xdr:row>
      <xdr:rowOff>0</xdr:rowOff>
    </xdr:from>
    <xdr:to>
      <xdr:col>30</xdr:col>
      <xdr:colOff>95250</xdr:colOff>
      <xdr:row>39</xdr:row>
      <xdr:rowOff>95250</xdr:rowOff>
    </xdr:to>
    <xdr:pic>
      <xdr:nvPicPr>
        <xdr:cNvPr id="379" name="Bildobjekt 378">
          <a:extLst>
            <a:ext uri="{FF2B5EF4-FFF2-40B4-BE49-F238E27FC236}">
              <a16:creationId xmlns:a16="http://schemas.microsoft.com/office/drawing/2014/main" id="{413765B1-B1B0-14C3-AACC-1714C0891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63817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40</xdr:row>
      <xdr:rowOff>0</xdr:rowOff>
    </xdr:from>
    <xdr:to>
      <xdr:col>30</xdr:col>
      <xdr:colOff>95250</xdr:colOff>
      <xdr:row>40</xdr:row>
      <xdr:rowOff>95250</xdr:rowOff>
    </xdr:to>
    <xdr:pic>
      <xdr:nvPicPr>
        <xdr:cNvPr id="380" name="Bildobjekt 379">
          <a:extLst>
            <a:ext uri="{FF2B5EF4-FFF2-40B4-BE49-F238E27FC236}">
              <a16:creationId xmlns:a16="http://schemas.microsoft.com/office/drawing/2014/main" id="{FB590091-CFF3-4B41-663A-A040C334B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65436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42</xdr:row>
      <xdr:rowOff>0</xdr:rowOff>
    </xdr:from>
    <xdr:to>
      <xdr:col>30</xdr:col>
      <xdr:colOff>95250</xdr:colOff>
      <xdr:row>42</xdr:row>
      <xdr:rowOff>95250</xdr:rowOff>
    </xdr:to>
    <xdr:pic>
      <xdr:nvPicPr>
        <xdr:cNvPr id="381" name="Bildobjekt 380">
          <a:extLst>
            <a:ext uri="{FF2B5EF4-FFF2-40B4-BE49-F238E27FC236}">
              <a16:creationId xmlns:a16="http://schemas.microsoft.com/office/drawing/2014/main" id="{2E8E8EF1-30B7-407F-9F47-1B3EBE0DB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68675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43</xdr:row>
      <xdr:rowOff>0</xdr:rowOff>
    </xdr:from>
    <xdr:to>
      <xdr:col>30</xdr:col>
      <xdr:colOff>95250</xdr:colOff>
      <xdr:row>43</xdr:row>
      <xdr:rowOff>95250</xdr:rowOff>
    </xdr:to>
    <xdr:pic>
      <xdr:nvPicPr>
        <xdr:cNvPr id="382" name="Bildobjekt 381">
          <a:extLst>
            <a:ext uri="{FF2B5EF4-FFF2-40B4-BE49-F238E27FC236}">
              <a16:creationId xmlns:a16="http://schemas.microsoft.com/office/drawing/2014/main" id="{96EABD47-2F9A-0F39-20E0-46758B6D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0294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44</xdr:row>
      <xdr:rowOff>0</xdr:rowOff>
    </xdr:from>
    <xdr:to>
      <xdr:col>30</xdr:col>
      <xdr:colOff>95250</xdr:colOff>
      <xdr:row>44</xdr:row>
      <xdr:rowOff>95250</xdr:rowOff>
    </xdr:to>
    <xdr:pic>
      <xdr:nvPicPr>
        <xdr:cNvPr id="383" name="Bildobjekt 382">
          <a:extLst>
            <a:ext uri="{FF2B5EF4-FFF2-40B4-BE49-F238E27FC236}">
              <a16:creationId xmlns:a16="http://schemas.microsoft.com/office/drawing/2014/main" id="{AE915159-6A8C-49E7-0092-13288FC2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1913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45</xdr:row>
      <xdr:rowOff>0</xdr:rowOff>
    </xdr:from>
    <xdr:to>
      <xdr:col>30</xdr:col>
      <xdr:colOff>95250</xdr:colOff>
      <xdr:row>45</xdr:row>
      <xdr:rowOff>95250</xdr:rowOff>
    </xdr:to>
    <xdr:pic>
      <xdr:nvPicPr>
        <xdr:cNvPr id="384" name="Bildobjekt 383">
          <a:extLst>
            <a:ext uri="{FF2B5EF4-FFF2-40B4-BE49-F238E27FC236}">
              <a16:creationId xmlns:a16="http://schemas.microsoft.com/office/drawing/2014/main" id="{20FB0A17-DC87-922A-7C0B-BE421EE05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3533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46</xdr:row>
      <xdr:rowOff>0</xdr:rowOff>
    </xdr:from>
    <xdr:to>
      <xdr:col>30</xdr:col>
      <xdr:colOff>95250</xdr:colOff>
      <xdr:row>46</xdr:row>
      <xdr:rowOff>95250</xdr:rowOff>
    </xdr:to>
    <xdr:pic>
      <xdr:nvPicPr>
        <xdr:cNvPr id="385" name="Bildobjekt 384">
          <a:extLst>
            <a:ext uri="{FF2B5EF4-FFF2-40B4-BE49-F238E27FC236}">
              <a16:creationId xmlns:a16="http://schemas.microsoft.com/office/drawing/2014/main" id="{B1FDC234-2A08-EB9D-8DF6-37CDB4A1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5152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48</xdr:row>
      <xdr:rowOff>0</xdr:rowOff>
    </xdr:from>
    <xdr:to>
      <xdr:col>30</xdr:col>
      <xdr:colOff>95250</xdr:colOff>
      <xdr:row>48</xdr:row>
      <xdr:rowOff>95250</xdr:rowOff>
    </xdr:to>
    <xdr:pic>
      <xdr:nvPicPr>
        <xdr:cNvPr id="386" name="Bildobjekt 385">
          <a:extLst>
            <a:ext uri="{FF2B5EF4-FFF2-40B4-BE49-F238E27FC236}">
              <a16:creationId xmlns:a16="http://schemas.microsoft.com/office/drawing/2014/main" id="{6A6B3335-EEB9-6974-9FDC-C6007F3D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78390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49</xdr:row>
      <xdr:rowOff>0</xdr:rowOff>
    </xdr:from>
    <xdr:to>
      <xdr:col>30</xdr:col>
      <xdr:colOff>95250</xdr:colOff>
      <xdr:row>49</xdr:row>
      <xdr:rowOff>95250</xdr:rowOff>
    </xdr:to>
    <xdr:pic>
      <xdr:nvPicPr>
        <xdr:cNvPr id="387" name="Bildobjekt 386">
          <a:extLst>
            <a:ext uri="{FF2B5EF4-FFF2-40B4-BE49-F238E27FC236}">
              <a16:creationId xmlns:a16="http://schemas.microsoft.com/office/drawing/2014/main" id="{ECDF9CA1-E317-2821-BE6F-95FA29E00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0010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50</xdr:row>
      <xdr:rowOff>0</xdr:rowOff>
    </xdr:from>
    <xdr:to>
      <xdr:col>30</xdr:col>
      <xdr:colOff>95250</xdr:colOff>
      <xdr:row>50</xdr:row>
      <xdr:rowOff>95250</xdr:rowOff>
    </xdr:to>
    <xdr:pic>
      <xdr:nvPicPr>
        <xdr:cNvPr id="388" name="Bildobjekt 387">
          <a:extLst>
            <a:ext uri="{FF2B5EF4-FFF2-40B4-BE49-F238E27FC236}">
              <a16:creationId xmlns:a16="http://schemas.microsoft.com/office/drawing/2014/main" id="{D862E9B7-3C50-B158-6DA8-B55F62FD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1629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51</xdr:row>
      <xdr:rowOff>0</xdr:rowOff>
    </xdr:from>
    <xdr:to>
      <xdr:col>30</xdr:col>
      <xdr:colOff>95250</xdr:colOff>
      <xdr:row>51</xdr:row>
      <xdr:rowOff>95250</xdr:rowOff>
    </xdr:to>
    <xdr:pic>
      <xdr:nvPicPr>
        <xdr:cNvPr id="389" name="Bildobjekt 388">
          <a:extLst>
            <a:ext uri="{FF2B5EF4-FFF2-40B4-BE49-F238E27FC236}">
              <a16:creationId xmlns:a16="http://schemas.microsoft.com/office/drawing/2014/main" id="{DC65324F-DA74-44DF-DADF-4084E3C17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3248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53</xdr:row>
      <xdr:rowOff>0</xdr:rowOff>
    </xdr:from>
    <xdr:to>
      <xdr:col>30</xdr:col>
      <xdr:colOff>95250</xdr:colOff>
      <xdr:row>53</xdr:row>
      <xdr:rowOff>95250</xdr:rowOff>
    </xdr:to>
    <xdr:pic>
      <xdr:nvPicPr>
        <xdr:cNvPr id="390" name="Bildobjekt 389">
          <a:extLst>
            <a:ext uri="{FF2B5EF4-FFF2-40B4-BE49-F238E27FC236}">
              <a16:creationId xmlns:a16="http://schemas.microsoft.com/office/drawing/2014/main" id="{3CAB0433-0800-ADDE-A643-371E660E4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6487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54</xdr:row>
      <xdr:rowOff>0</xdr:rowOff>
    </xdr:from>
    <xdr:to>
      <xdr:col>30</xdr:col>
      <xdr:colOff>95250</xdr:colOff>
      <xdr:row>54</xdr:row>
      <xdr:rowOff>95250</xdr:rowOff>
    </xdr:to>
    <xdr:pic>
      <xdr:nvPicPr>
        <xdr:cNvPr id="391" name="Bildobjekt 390">
          <a:extLst>
            <a:ext uri="{FF2B5EF4-FFF2-40B4-BE49-F238E27FC236}">
              <a16:creationId xmlns:a16="http://schemas.microsoft.com/office/drawing/2014/main" id="{284FA290-EA5F-A0DD-A929-65EBF83F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8106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55</xdr:row>
      <xdr:rowOff>0</xdr:rowOff>
    </xdr:from>
    <xdr:to>
      <xdr:col>30</xdr:col>
      <xdr:colOff>95250</xdr:colOff>
      <xdr:row>55</xdr:row>
      <xdr:rowOff>95250</xdr:rowOff>
    </xdr:to>
    <xdr:pic>
      <xdr:nvPicPr>
        <xdr:cNvPr id="392" name="Bildobjekt 391">
          <a:extLst>
            <a:ext uri="{FF2B5EF4-FFF2-40B4-BE49-F238E27FC236}">
              <a16:creationId xmlns:a16="http://schemas.microsoft.com/office/drawing/2014/main" id="{74E9C5E5-71D5-D6ED-7DFD-F6275FB7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89725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56</xdr:row>
      <xdr:rowOff>0</xdr:rowOff>
    </xdr:from>
    <xdr:to>
      <xdr:col>30</xdr:col>
      <xdr:colOff>95250</xdr:colOff>
      <xdr:row>56</xdr:row>
      <xdr:rowOff>95250</xdr:rowOff>
    </xdr:to>
    <xdr:pic>
      <xdr:nvPicPr>
        <xdr:cNvPr id="393" name="Bildobjekt 392">
          <a:extLst>
            <a:ext uri="{FF2B5EF4-FFF2-40B4-BE49-F238E27FC236}">
              <a16:creationId xmlns:a16="http://schemas.microsoft.com/office/drawing/2014/main" id="{FECFA4B2-F6E7-A8DF-279B-0F9F6E288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91344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58</xdr:row>
      <xdr:rowOff>0</xdr:rowOff>
    </xdr:from>
    <xdr:to>
      <xdr:col>30</xdr:col>
      <xdr:colOff>95250</xdr:colOff>
      <xdr:row>58</xdr:row>
      <xdr:rowOff>95250</xdr:rowOff>
    </xdr:to>
    <xdr:pic>
      <xdr:nvPicPr>
        <xdr:cNvPr id="394" name="Bildobjekt 393">
          <a:extLst>
            <a:ext uri="{FF2B5EF4-FFF2-40B4-BE49-F238E27FC236}">
              <a16:creationId xmlns:a16="http://schemas.microsoft.com/office/drawing/2014/main" id="{C1A04F87-4911-65CD-7B1F-A34D4F86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1700" y="945832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59</xdr:row>
      <xdr:rowOff>0</xdr:rowOff>
    </xdr:from>
    <xdr:to>
      <xdr:col>30</xdr:col>
      <xdr:colOff>95250</xdr:colOff>
      <xdr:row>59</xdr:row>
      <xdr:rowOff>95250</xdr:rowOff>
    </xdr:to>
    <xdr:pic>
      <xdr:nvPicPr>
        <xdr:cNvPr id="395" name="Bildobjekt 394">
          <a:extLst>
            <a:ext uri="{FF2B5EF4-FFF2-40B4-BE49-F238E27FC236}">
              <a16:creationId xmlns:a16="http://schemas.microsoft.com/office/drawing/2014/main" id="{FDA13C1F-6E59-EDB6-0986-553D314D0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1700" y="962025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60</xdr:row>
      <xdr:rowOff>0</xdr:rowOff>
    </xdr:from>
    <xdr:to>
      <xdr:col>30</xdr:col>
      <xdr:colOff>95250</xdr:colOff>
      <xdr:row>60</xdr:row>
      <xdr:rowOff>95250</xdr:rowOff>
    </xdr:to>
    <xdr:pic>
      <xdr:nvPicPr>
        <xdr:cNvPr id="396" name="Bildobjekt 395">
          <a:extLst>
            <a:ext uri="{FF2B5EF4-FFF2-40B4-BE49-F238E27FC236}">
              <a16:creationId xmlns:a16="http://schemas.microsoft.com/office/drawing/2014/main" id="{8ED6371F-B12D-8A00-CCF0-DA2F3DC3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1700" y="9782175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61</xdr:row>
      <xdr:rowOff>0</xdr:rowOff>
    </xdr:from>
    <xdr:to>
      <xdr:col>30</xdr:col>
      <xdr:colOff>95250</xdr:colOff>
      <xdr:row>61</xdr:row>
      <xdr:rowOff>95250</xdr:rowOff>
    </xdr:to>
    <xdr:pic>
      <xdr:nvPicPr>
        <xdr:cNvPr id="397" name="Bildobjekt 396">
          <a:extLst>
            <a:ext uri="{FF2B5EF4-FFF2-40B4-BE49-F238E27FC236}">
              <a16:creationId xmlns:a16="http://schemas.microsoft.com/office/drawing/2014/main" id="{552E6FAE-C010-44C5-B15F-41CE3A8D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1700" y="9944100"/>
          <a:ext cx="952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alender.se/helgdagar/2025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klendr.se/2026/flaggdaga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F96D6-D0C9-4F34-BDE8-7B100F7E8411}">
  <sheetPr>
    <pageSetUpPr fitToPage="1"/>
  </sheetPr>
  <dimension ref="A1:L140"/>
  <sheetViews>
    <sheetView topLeftCell="A98" workbookViewId="0">
      <selection activeCell="A101" sqref="A101:L140"/>
    </sheetView>
  </sheetViews>
  <sheetFormatPr defaultColWidth="8.85546875" defaultRowHeight="12.75" x14ac:dyDescent="0.2"/>
  <cols>
    <col min="1" max="1" width="10.7109375" style="5" customWidth="1"/>
    <col min="2" max="2" width="18.7109375" customWidth="1"/>
    <col min="3" max="3" width="6.28515625" customWidth="1"/>
    <col min="4" max="4" width="10.140625" bestFit="1" customWidth="1"/>
    <col min="5" max="5" width="7.140625" customWidth="1"/>
    <col min="6" max="6" width="7.7109375" customWidth="1"/>
    <col min="7" max="7" width="6.5703125" customWidth="1"/>
    <col min="8" max="9" width="14.28515625" customWidth="1"/>
    <col min="10" max="10" width="7.7109375" bestFit="1" customWidth="1"/>
    <col min="11" max="11" width="7.42578125" customWidth="1"/>
    <col min="12" max="12" width="10.28515625" customWidth="1"/>
    <col min="13" max="13" width="8.85546875" customWidth="1"/>
    <col min="14" max="14" width="3.7109375" customWidth="1"/>
    <col min="15" max="15" width="10.28515625" customWidth="1"/>
    <col min="16" max="16" width="20.140625" customWidth="1"/>
    <col min="17" max="19" width="8.85546875" customWidth="1"/>
    <col min="20" max="20" width="10.28515625" customWidth="1"/>
  </cols>
  <sheetData>
    <row r="1" spans="1:11" ht="15.75" x14ac:dyDescent="0.25">
      <c r="A1" s="6">
        <v>2019</v>
      </c>
      <c r="K1" s="2"/>
    </row>
    <row r="2" spans="1:11" x14ac:dyDescent="0.2">
      <c r="A2" s="1" t="s">
        <v>26</v>
      </c>
      <c r="B2" s="20">
        <v>43465</v>
      </c>
      <c r="H2" s="1" t="s">
        <v>24</v>
      </c>
      <c r="K2" s="2"/>
    </row>
    <row r="3" spans="1:11" s="7" customFormat="1" ht="12" x14ac:dyDescent="0.2">
      <c r="A3" s="14" t="s">
        <v>0</v>
      </c>
      <c r="B3" s="14" t="s">
        <v>1</v>
      </c>
      <c r="C3" s="14" t="s">
        <v>2</v>
      </c>
      <c r="D3" s="14" t="s">
        <v>20</v>
      </c>
      <c r="E3" s="14" t="s">
        <v>19</v>
      </c>
      <c r="F3" s="14" t="s">
        <v>17</v>
      </c>
      <c r="H3" s="15" t="s">
        <v>22</v>
      </c>
      <c r="I3" s="15" t="s">
        <v>23</v>
      </c>
      <c r="J3" s="16" t="s">
        <v>434</v>
      </c>
      <c r="K3" s="16" t="s">
        <v>21</v>
      </c>
    </row>
    <row r="4" spans="1:11" x14ac:dyDescent="0.2">
      <c r="A4" s="8">
        <v>43466</v>
      </c>
      <c r="B4" s="9" t="s">
        <v>3</v>
      </c>
      <c r="C4" s="10">
        <f>WEEKNUM(A4,21)</f>
        <v>1</v>
      </c>
      <c r="D4" s="11" t="str">
        <f>TEXT(A4, "dddd")</f>
        <v>tisdag</v>
      </c>
      <c r="E4" s="10">
        <f>A4-$B$2</f>
        <v>1</v>
      </c>
      <c r="F4" s="10">
        <f>A4</f>
        <v>43466</v>
      </c>
      <c r="H4" s="21">
        <v>43466</v>
      </c>
      <c r="I4" s="21">
        <v>43496</v>
      </c>
      <c r="J4" s="17">
        <f t="shared" ref="J4:J15" si="0">NETWORKDAYS(H4,I4,)</f>
        <v>23</v>
      </c>
      <c r="K4" s="17">
        <f>NETWORKDAYS(H4,I4,{43466;43574;43577;43586;43615;43622;43637;43823;43824;43825;43830})</f>
        <v>22</v>
      </c>
    </row>
    <row r="5" spans="1:11" x14ac:dyDescent="0.2">
      <c r="A5" s="8">
        <v>43471</v>
      </c>
      <c r="B5" s="9" t="s">
        <v>4</v>
      </c>
      <c r="C5" s="10">
        <f t="shared" ref="C5:C19" si="1">WEEKNUM(A5,21)</f>
        <v>1</v>
      </c>
      <c r="D5" s="11" t="str">
        <f>TEXT(A5, "dddd")</f>
        <v>söndag</v>
      </c>
      <c r="E5" s="10">
        <f t="shared" ref="E5:E19" si="2">A5-$B$2</f>
        <v>6</v>
      </c>
      <c r="F5" s="10">
        <f t="shared" ref="F5:F16" si="3">A5</f>
        <v>43471</v>
      </c>
      <c r="H5" s="21">
        <v>43497</v>
      </c>
      <c r="I5" s="21">
        <v>43524</v>
      </c>
      <c r="J5" s="17">
        <f t="shared" si="0"/>
        <v>20</v>
      </c>
      <c r="K5" s="17">
        <f>NETWORKDAYS(H5,I5,{43466;43574;43577;43586;43615;43622;43637;43823;43824;43825;43830})</f>
        <v>20</v>
      </c>
    </row>
    <row r="6" spans="1:11" x14ac:dyDescent="0.2">
      <c r="A6" s="8">
        <v>43574</v>
      </c>
      <c r="B6" s="9" t="s">
        <v>5</v>
      </c>
      <c r="C6" s="10">
        <f t="shared" si="1"/>
        <v>16</v>
      </c>
      <c r="D6" s="11" t="str">
        <f t="shared" ref="D6:D19" si="4">TEXT(A6, "dddd")</f>
        <v>fredag</v>
      </c>
      <c r="E6" s="10">
        <f t="shared" si="2"/>
        <v>109</v>
      </c>
      <c r="F6" s="10">
        <f t="shared" si="3"/>
        <v>43574</v>
      </c>
      <c r="H6" s="21">
        <v>43525</v>
      </c>
      <c r="I6" s="21">
        <v>43555</v>
      </c>
      <c r="J6" s="17">
        <f t="shared" si="0"/>
        <v>21</v>
      </c>
      <c r="K6" s="17">
        <f>NETWORKDAYS(H6,I6,{43466;43574;43577;43586;43615;43622;43637;43823;43824;43825;43830})</f>
        <v>21</v>
      </c>
    </row>
    <row r="7" spans="1:11" x14ac:dyDescent="0.2">
      <c r="A7" s="8">
        <v>43576</v>
      </c>
      <c r="B7" s="9" t="s">
        <v>6</v>
      </c>
      <c r="C7" s="10">
        <f t="shared" si="1"/>
        <v>16</v>
      </c>
      <c r="D7" s="11" t="str">
        <f t="shared" si="4"/>
        <v>söndag</v>
      </c>
      <c r="E7" s="10">
        <f t="shared" si="2"/>
        <v>111</v>
      </c>
      <c r="F7" s="10">
        <f t="shared" si="3"/>
        <v>43576</v>
      </c>
      <c r="H7" s="21">
        <v>43556</v>
      </c>
      <c r="I7" s="21">
        <v>43585</v>
      </c>
      <c r="J7" s="17">
        <f t="shared" si="0"/>
        <v>22</v>
      </c>
      <c r="K7" s="17">
        <f>NETWORKDAYS(H7,I7,{43466;43574;43577;43586;43615;43622;43637;43823;43824;43825;43830})</f>
        <v>20</v>
      </c>
    </row>
    <row r="8" spans="1:11" x14ac:dyDescent="0.2">
      <c r="A8" s="8">
        <v>43577</v>
      </c>
      <c r="B8" s="9" t="s">
        <v>7</v>
      </c>
      <c r="C8" s="10">
        <f t="shared" si="1"/>
        <v>17</v>
      </c>
      <c r="D8" s="11" t="str">
        <f t="shared" si="4"/>
        <v>måndag</v>
      </c>
      <c r="E8" s="10">
        <f t="shared" si="2"/>
        <v>112</v>
      </c>
      <c r="F8" s="10">
        <f t="shared" si="3"/>
        <v>43577</v>
      </c>
      <c r="H8" s="21">
        <v>43586</v>
      </c>
      <c r="I8" s="21">
        <v>43616</v>
      </c>
      <c r="J8" s="17">
        <f t="shared" si="0"/>
        <v>23</v>
      </c>
      <c r="K8" s="17">
        <f>NETWORKDAYS(H8,I8,{43466;43574;43577;43586;43615;43622;43637;43823;43824;43825;43830})</f>
        <v>21</v>
      </c>
    </row>
    <row r="9" spans="1:11" x14ac:dyDescent="0.2">
      <c r="A9" s="8">
        <v>43586</v>
      </c>
      <c r="B9" s="9" t="s">
        <v>8</v>
      </c>
      <c r="C9" s="10">
        <f t="shared" si="1"/>
        <v>18</v>
      </c>
      <c r="D9" s="11" t="str">
        <f t="shared" si="4"/>
        <v>onsdag</v>
      </c>
      <c r="E9" s="10">
        <f t="shared" si="2"/>
        <v>121</v>
      </c>
      <c r="F9" s="10">
        <f t="shared" si="3"/>
        <v>43586</v>
      </c>
      <c r="H9" s="21">
        <v>43617</v>
      </c>
      <c r="I9" s="21">
        <v>43646</v>
      </c>
      <c r="J9" s="17">
        <f t="shared" si="0"/>
        <v>20</v>
      </c>
      <c r="K9" s="17">
        <f>NETWORKDAYS(H9,I9,{43466;43574;43577;43586;43615;43622;43637;43823;43824;43825;43830})</f>
        <v>18</v>
      </c>
    </row>
    <row r="10" spans="1:11" x14ac:dyDescent="0.2">
      <c r="A10" s="8">
        <v>43615</v>
      </c>
      <c r="B10" s="9" t="s">
        <v>9</v>
      </c>
      <c r="C10" s="10">
        <f t="shared" si="1"/>
        <v>22</v>
      </c>
      <c r="D10" s="11" t="str">
        <f t="shared" si="4"/>
        <v>torsdag</v>
      </c>
      <c r="E10" s="10">
        <f t="shared" si="2"/>
        <v>150</v>
      </c>
      <c r="F10" s="10">
        <f t="shared" si="3"/>
        <v>43615</v>
      </c>
      <c r="H10" s="21">
        <v>43647</v>
      </c>
      <c r="I10" s="21">
        <v>43677</v>
      </c>
      <c r="J10" s="17">
        <f t="shared" si="0"/>
        <v>23</v>
      </c>
      <c r="K10" s="17">
        <f>NETWORKDAYS(H10,I10,{43466;43574;43577;43586;43615;43622;43637;43823;43824;43825;43830})</f>
        <v>23</v>
      </c>
    </row>
    <row r="11" spans="1:11" x14ac:dyDescent="0.2">
      <c r="A11" s="8">
        <v>43622</v>
      </c>
      <c r="B11" s="9" t="s">
        <v>11</v>
      </c>
      <c r="C11" s="10">
        <f t="shared" si="1"/>
        <v>23</v>
      </c>
      <c r="D11" s="11" t="str">
        <f>TEXT(A11, "dddd")</f>
        <v>torsdag</v>
      </c>
      <c r="E11" s="10">
        <f t="shared" si="2"/>
        <v>157</v>
      </c>
      <c r="F11" s="10">
        <f t="shared" si="3"/>
        <v>43622</v>
      </c>
      <c r="H11" s="21">
        <v>43678</v>
      </c>
      <c r="I11" s="21">
        <v>43708</v>
      </c>
      <c r="J11" s="17">
        <f t="shared" si="0"/>
        <v>22</v>
      </c>
      <c r="K11" s="17">
        <f>NETWORKDAYS(H11,I11,{43466;43574;43577;43586;43615;43622;43637;43823;43824;43825;43830})</f>
        <v>22</v>
      </c>
    </row>
    <row r="12" spans="1:11" x14ac:dyDescent="0.2">
      <c r="A12" s="8">
        <v>43625</v>
      </c>
      <c r="B12" s="9" t="s">
        <v>10</v>
      </c>
      <c r="C12" s="10">
        <f t="shared" si="1"/>
        <v>23</v>
      </c>
      <c r="D12" s="11" t="str">
        <f t="shared" si="4"/>
        <v>söndag</v>
      </c>
      <c r="E12" s="10">
        <f t="shared" si="2"/>
        <v>160</v>
      </c>
      <c r="F12" s="10">
        <f t="shared" si="3"/>
        <v>43625</v>
      </c>
      <c r="H12" s="21">
        <v>43709</v>
      </c>
      <c r="I12" s="21">
        <v>43738</v>
      </c>
      <c r="J12" s="17">
        <f t="shared" si="0"/>
        <v>21</v>
      </c>
      <c r="K12" s="17">
        <f>NETWORKDAYS(H12,I12,{43466;43574;43577;43586;43615;43622;43637;43823;43824;43825;43830})</f>
        <v>21</v>
      </c>
    </row>
    <row r="13" spans="1:11" x14ac:dyDescent="0.2">
      <c r="A13" s="11">
        <v>43637</v>
      </c>
      <c r="B13" s="12" t="s">
        <v>15</v>
      </c>
      <c r="C13" s="10">
        <f t="shared" si="1"/>
        <v>25</v>
      </c>
      <c r="D13" s="13" t="str">
        <f t="shared" si="4"/>
        <v>fredag</v>
      </c>
      <c r="E13" s="10">
        <f t="shared" si="2"/>
        <v>172</v>
      </c>
      <c r="F13" s="10">
        <f t="shared" si="3"/>
        <v>43637</v>
      </c>
      <c r="H13" s="21">
        <v>43739</v>
      </c>
      <c r="I13" s="21">
        <v>43769</v>
      </c>
      <c r="J13" s="17">
        <f t="shared" si="0"/>
        <v>23</v>
      </c>
      <c r="K13" s="17">
        <f>NETWORKDAYS(H13,I13,{43466;43574;43577;43586;43615;43622;43637;43823;43824;43825;43830})</f>
        <v>23</v>
      </c>
    </row>
    <row r="14" spans="1:11" x14ac:dyDescent="0.2">
      <c r="A14" s="8">
        <v>43638</v>
      </c>
      <c r="B14" s="9" t="s">
        <v>25</v>
      </c>
      <c r="C14" s="10">
        <f t="shared" si="1"/>
        <v>25</v>
      </c>
      <c r="D14" s="11" t="str">
        <f t="shared" si="4"/>
        <v>lördag</v>
      </c>
      <c r="E14" s="10">
        <f t="shared" si="2"/>
        <v>173</v>
      </c>
      <c r="F14" s="10">
        <f t="shared" si="3"/>
        <v>43638</v>
      </c>
      <c r="H14" s="21">
        <v>43770</v>
      </c>
      <c r="I14" s="21">
        <v>43799</v>
      </c>
      <c r="J14" s="17">
        <f t="shared" si="0"/>
        <v>21</v>
      </c>
      <c r="K14" s="17">
        <f>NETWORKDAYS(H14,I14,{43466;43574;43577;43586;43615;43622;43637;43823;43824;43825;43830})</f>
        <v>21</v>
      </c>
    </row>
    <row r="15" spans="1:11" x14ac:dyDescent="0.2">
      <c r="A15" s="8">
        <v>43771</v>
      </c>
      <c r="B15" s="9" t="s">
        <v>12</v>
      </c>
      <c r="C15" s="10">
        <f t="shared" si="1"/>
        <v>44</v>
      </c>
      <c r="D15" s="11" t="str">
        <f t="shared" si="4"/>
        <v>lördag</v>
      </c>
      <c r="E15" s="10">
        <f t="shared" si="2"/>
        <v>306</v>
      </c>
      <c r="F15" s="10">
        <f t="shared" si="3"/>
        <v>43771</v>
      </c>
      <c r="H15" s="21">
        <v>43800</v>
      </c>
      <c r="I15" s="21">
        <v>43830</v>
      </c>
      <c r="J15" s="17">
        <f t="shared" si="0"/>
        <v>22</v>
      </c>
      <c r="K15" s="18">
        <f>NETWORKDAYS(H15,I15,{43466;43574;43577;43586;43615;43622;43637;43823;43824;43825;43830})</f>
        <v>18</v>
      </c>
    </row>
    <row r="16" spans="1:11" x14ac:dyDescent="0.2">
      <c r="A16" s="11">
        <v>43823</v>
      </c>
      <c r="B16" s="12" t="s">
        <v>18</v>
      </c>
      <c r="C16" s="10">
        <f t="shared" si="1"/>
        <v>52</v>
      </c>
      <c r="D16" s="13" t="str">
        <f t="shared" si="4"/>
        <v>tisdag</v>
      </c>
      <c r="E16" s="10">
        <f t="shared" si="2"/>
        <v>358</v>
      </c>
      <c r="F16" s="13">
        <f t="shared" si="3"/>
        <v>43823</v>
      </c>
      <c r="J16" s="19">
        <f>SUM(J4:J15)</f>
        <v>261</v>
      </c>
      <c r="K16" s="19">
        <f>SUM(K4:K15)</f>
        <v>250</v>
      </c>
    </row>
    <row r="17" spans="1:12" x14ac:dyDescent="0.2">
      <c r="A17" s="8">
        <v>43824</v>
      </c>
      <c r="B17" s="9" t="s">
        <v>13</v>
      </c>
      <c r="C17" s="10">
        <f t="shared" si="1"/>
        <v>52</v>
      </c>
      <c r="D17" s="11" t="str">
        <f t="shared" si="4"/>
        <v>onsdag</v>
      </c>
      <c r="E17" s="10">
        <f t="shared" si="2"/>
        <v>359</v>
      </c>
      <c r="F17" s="10">
        <f>A17</f>
        <v>43824</v>
      </c>
    </row>
    <row r="18" spans="1:12" x14ac:dyDescent="0.2">
      <c r="A18" s="8">
        <v>43825</v>
      </c>
      <c r="B18" s="9" t="s">
        <v>14</v>
      </c>
      <c r="C18" s="10">
        <f t="shared" si="1"/>
        <v>52</v>
      </c>
      <c r="D18" s="11" t="str">
        <f t="shared" si="4"/>
        <v>torsdag</v>
      </c>
      <c r="E18" s="10">
        <f t="shared" si="2"/>
        <v>360</v>
      </c>
      <c r="F18" s="10">
        <f>A18</f>
        <v>43825</v>
      </c>
    </row>
    <row r="19" spans="1:12" x14ac:dyDescent="0.2">
      <c r="A19" s="11">
        <v>43830</v>
      </c>
      <c r="B19" s="12" t="s">
        <v>16</v>
      </c>
      <c r="C19" s="10">
        <f t="shared" si="1"/>
        <v>1</v>
      </c>
      <c r="D19" s="11" t="str">
        <f t="shared" si="4"/>
        <v>tisdag</v>
      </c>
      <c r="E19" s="10">
        <f t="shared" si="2"/>
        <v>365</v>
      </c>
      <c r="F19" s="10">
        <f>A19</f>
        <v>43830</v>
      </c>
    </row>
    <row r="21" spans="1:12" ht="15.75" x14ac:dyDescent="0.25">
      <c r="A21" s="6">
        <v>2020</v>
      </c>
      <c r="C21" s="3"/>
      <c r="D21" s="4"/>
      <c r="E21" s="3"/>
      <c r="F21" s="3"/>
    </row>
    <row r="22" spans="1:12" x14ac:dyDescent="0.2">
      <c r="A22" s="1" t="s">
        <v>26</v>
      </c>
      <c r="B22" s="20">
        <v>43830</v>
      </c>
      <c r="H22" s="1" t="s">
        <v>24</v>
      </c>
    </row>
    <row r="23" spans="1:12" s="7" customFormat="1" ht="12" x14ac:dyDescent="0.2">
      <c r="A23" s="14" t="s">
        <v>0</v>
      </c>
      <c r="B23" s="14" t="s">
        <v>1</v>
      </c>
      <c r="C23" s="14" t="s">
        <v>2</v>
      </c>
      <c r="D23" s="14" t="s">
        <v>20</v>
      </c>
      <c r="E23" s="14" t="s">
        <v>19</v>
      </c>
      <c r="F23" s="14" t="s">
        <v>17</v>
      </c>
      <c r="H23" s="15" t="s">
        <v>22</v>
      </c>
      <c r="I23" s="15" t="s">
        <v>23</v>
      </c>
      <c r="J23" s="16" t="s">
        <v>434</v>
      </c>
      <c r="K23" s="16" t="s">
        <v>21</v>
      </c>
    </row>
    <row r="24" spans="1:12" x14ac:dyDescent="0.2">
      <c r="A24" s="11">
        <v>43831</v>
      </c>
      <c r="B24" s="9" t="s">
        <v>3</v>
      </c>
      <c r="C24" s="10">
        <f t="shared" ref="C24:C39" si="5">WEEKNUM(A24,21)</f>
        <v>1</v>
      </c>
      <c r="D24" s="11" t="str">
        <f t="shared" ref="D24:D39" si="6">TEXT(A24, "dddd")</f>
        <v>onsdag</v>
      </c>
      <c r="E24" s="10">
        <f t="shared" ref="E24:E39" si="7">A24-$B$22</f>
        <v>1</v>
      </c>
      <c r="F24" s="10">
        <f t="shared" ref="F24:F39" si="8">A24</f>
        <v>43831</v>
      </c>
      <c r="H24" s="21">
        <v>43831</v>
      </c>
      <c r="I24" s="21">
        <v>43861</v>
      </c>
      <c r="J24" s="17">
        <f t="shared" ref="J24:J35" si="9">NETWORKDAYS(H24,I24,)</f>
        <v>23</v>
      </c>
      <c r="K24" s="17">
        <f>NETWORKDAYS(H24,I24,{43831;43836;43931;43934;43952;43972;44001;44189;44190;44196})</f>
        <v>21</v>
      </c>
      <c r="L24" s="4"/>
    </row>
    <row r="25" spans="1:12" x14ac:dyDescent="0.2">
      <c r="A25" s="11">
        <v>43836</v>
      </c>
      <c r="B25" s="9" t="s">
        <v>4</v>
      </c>
      <c r="C25" s="10">
        <f t="shared" si="5"/>
        <v>2</v>
      </c>
      <c r="D25" s="11" t="str">
        <f t="shared" si="6"/>
        <v>måndag</v>
      </c>
      <c r="E25" s="10">
        <f t="shared" si="7"/>
        <v>6</v>
      </c>
      <c r="F25" s="10">
        <f t="shared" si="8"/>
        <v>43836</v>
      </c>
      <c r="H25" s="21">
        <v>43862</v>
      </c>
      <c r="I25" s="24">
        <v>43890</v>
      </c>
      <c r="J25" s="17">
        <f t="shared" si="9"/>
        <v>20</v>
      </c>
      <c r="K25" s="17">
        <f>NETWORKDAYS(H25,I25,{43831;43836;43931;43934;43952;43972;44001;44189;44190;44196})</f>
        <v>20</v>
      </c>
      <c r="L25" s="4"/>
    </row>
    <row r="26" spans="1:12" x14ac:dyDescent="0.2">
      <c r="A26" s="11">
        <v>43931</v>
      </c>
      <c r="B26" s="9" t="s">
        <v>5</v>
      </c>
      <c r="C26" s="10">
        <f t="shared" si="5"/>
        <v>15</v>
      </c>
      <c r="D26" s="11" t="str">
        <f t="shared" si="6"/>
        <v>fredag</v>
      </c>
      <c r="E26" s="10">
        <f t="shared" si="7"/>
        <v>101</v>
      </c>
      <c r="F26" s="10">
        <f t="shared" si="8"/>
        <v>43931</v>
      </c>
      <c r="H26" s="21">
        <v>43891</v>
      </c>
      <c r="I26" s="21">
        <v>43921</v>
      </c>
      <c r="J26" s="17">
        <f t="shared" si="9"/>
        <v>22</v>
      </c>
      <c r="K26" s="17">
        <f>NETWORKDAYS(H26,I26,{43831;43836;43931;43934;43952;43972;44001;44189;44190;44196})</f>
        <v>22</v>
      </c>
      <c r="L26" s="4"/>
    </row>
    <row r="27" spans="1:12" x14ac:dyDescent="0.2">
      <c r="A27" s="11">
        <v>43933</v>
      </c>
      <c r="B27" s="9" t="s">
        <v>6</v>
      </c>
      <c r="C27" s="10">
        <f t="shared" si="5"/>
        <v>15</v>
      </c>
      <c r="D27" s="11" t="str">
        <f t="shared" si="6"/>
        <v>söndag</v>
      </c>
      <c r="E27" s="10">
        <f t="shared" si="7"/>
        <v>103</v>
      </c>
      <c r="F27" s="10">
        <f t="shared" si="8"/>
        <v>43933</v>
      </c>
      <c r="H27" s="21">
        <v>43922</v>
      </c>
      <c r="I27" s="21">
        <v>43951</v>
      </c>
      <c r="J27" s="17">
        <f t="shared" si="9"/>
        <v>22</v>
      </c>
      <c r="K27" s="17">
        <f>NETWORKDAYS(H27,I27,{43831;43836;43931;43934;43952;43972;44001;44189;44190;44196})</f>
        <v>20</v>
      </c>
      <c r="L27" s="4"/>
    </row>
    <row r="28" spans="1:12" x14ac:dyDescent="0.2">
      <c r="A28" s="11">
        <v>43934</v>
      </c>
      <c r="B28" s="9" t="s">
        <v>7</v>
      </c>
      <c r="C28" s="10">
        <f t="shared" si="5"/>
        <v>16</v>
      </c>
      <c r="D28" s="11" t="str">
        <f t="shared" si="6"/>
        <v>måndag</v>
      </c>
      <c r="E28" s="10">
        <f t="shared" si="7"/>
        <v>104</v>
      </c>
      <c r="F28" s="10">
        <f t="shared" si="8"/>
        <v>43934</v>
      </c>
      <c r="H28" s="21">
        <v>43952</v>
      </c>
      <c r="I28" s="21">
        <v>43982</v>
      </c>
      <c r="J28" s="17">
        <f t="shared" si="9"/>
        <v>21</v>
      </c>
      <c r="K28" s="17">
        <f>NETWORKDAYS(H28,I28,{43831;43836;43931;43934;43952;43972;44001;44189;44190;44196})</f>
        <v>19</v>
      </c>
      <c r="L28" s="4"/>
    </row>
    <row r="29" spans="1:12" x14ac:dyDescent="0.2">
      <c r="A29" s="11">
        <v>43952</v>
      </c>
      <c r="B29" s="9" t="s">
        <v>8</v>
      </c>
      <c r="C29" s="10">
        <f t="shared" si="5"/>
        <v>18</v>
      </c>
      <c r="D29" s="11" t="str">
        <f t="shared" si="6"/>
        <v>fredag</v>
      </c>
      <c r="E29" s="10">
        <f t="shared" si="7"/>
        <v>122</v>
      </c>
      <c r="F29" s="10">
        <f t="shared" si="8"/>
        <v>43952</v>
      </c>
      <c r="H29" s="21">
        <v>43983</v>
      </c>
      <c r="I29" s="21">
        <v>44012</v>
      </c>
      <c r="J29" s="17">
        <f t="shared" si="9"/>
        <v>22</v>
      </c>
      <c r="K29" s="17">
        <f>NETWORKDAYS(H29,I29,{43831;43836;43931;43934;43952;43972;44001;44189;44190;44196})</f>
        <v>21</v>
      </c>
      <c r="L29" s="4"/>
    </row>
    <row r="30" spans="1:12" x14ac:dyDescent="0.2">
      <c r="A30" s="11">
        <v>43972</v>
      </c>
      <c r="B30" s="9" t="s">
        <v>9</v>
      </c>
      <c r="C30" s="10">
        <f t="shared" si="5"/>
        <v>21</v>
      </c>
      <c r="D30" s="11" t="str">
        <f t="shared" si="6"/>
        <v>torsdag</v>
      </c>
      <c r="E30" s="10">
        <f t="shared" si="7"/>
        <v>142</v>
      </c>
      <c r="F30" s="10">
        <f t="shared" si="8"/>
        <v>43972</v>
      </c>
      <c r="H30" s="21">
        <v>44013</v>
      </c>
      <c r="I30" s="21">
        <v>44043</v>
      </c>
      <c r="J30" s="17">
        <f t="shared" si="9"/>
        <v>23</v>
      </c>
      <c r="K30" s="17">
        <f>NETWORKDAYS(H30,I30,{43831;43836;43931;43934;43952;43972;44001;44189;44190;44196})</f>
        <v>23</v>
      </c>
      <c r="L30" s="4"/>
    </row>
    <row r="31" spans="1:12" x14ac:dyDescent="0.2">
      <c r="A31" s="11">
        <v>43982</v>
      </c>
      <c r="B31" s="9" t="s">
        <v>10</v>
      </c>
      <c r="C31" s="10">
        <f t="shared" si="5"/>
        <v>22</v>
      </c>
      <c r="D31" s="11" t="str">
        <f t="shared" si="6"/>
        <v>söndag</v>
      </c>
      <c r="E31" s="10">
        <f t="shared" si="7"/>
        <v>152</v>
      </c>
      <c r="F31" s="10">
        <f t="shared" si="8"/>
        <v>43982</v>
      </c>
      <c r="H31" s="21">
        <v>44044</v>
      </c>
      <c r="I31" s="21">
        <v>44074</v>
      </c>
      <c r="J31" s="17">
        <f t="shared" si="9"/>
        <v>21</v>
      </c>
      <c r="K31" s="17">
        <f>NETWORKDAYS(H31,I31,{43831;43836;43931;43934;43952;43972;44001;44189;44190;44196})</f>
        <v>21</v>
      </c>
      <c r="L31" s="4"/>
    </row>
    <row r="32" spans="1:12" x14ac:dyDescent="0.2">
      <c r="A32" s="11">
        <v>43988</v>
      </c>
      <c r="B32" s="9" t="s">
        <v>11</v>
      </c>
      <c r="C32" s="10">
        <f t="shared" si="5"/>
        <v>23</v>
      </c>
      <c r="D32" s="11" t="str">
        <f t="shared" si="6"/>
        <v>lördag</v>
      </c>
      <c r="E32" s="10">
        <f t="shared" si="7"/>
        <v>158</v>
      </c>
      <c r="F32" s="10">
        <f t="shared" si="8"/>
        <v>43988</v>
      </c>
      <c r="H32" s="21">
        <v>44075</v>
      </c>
      <c r="I32" s="21">
        <v>44104</v>
      </c>
      <c r="J32" s="17">
        <f t="shared" si="9"/>
        <v>22</v>
      </c>
      <c r="K32" s="17">
        <f>NETWORKDAYS(H32,I32,{43831;43836;43931;43934;43952;43972;44001;44189;44190;44196})</f>
        <v>22</v>
      </c>
      <c r="L32" s="4"/>
    </row>
    <row r="33" spans="1:12" x14ac:dyDescent="0.2">
      <c r="A33" s="11">
        <v>44001</v>
      </c>
      <c r="B33" s="12" t="s">
        <v>15</v>
      </c>
      <c r="C33" s="10">
        <f t="shared" si="5"/>
        <v>25</v>
      </c>
      <c r="D33" s="11" t="str">
        <f t="shared" si="6"/>
        <v>fredag</v>
      </c>
      <c r="E33" s="10">
        <f t="shared" si="7"/>
        <v>171</v>
      </c>
      <c r="F33" s="10">
        <f t="shared" si="8"/>
        <v>44001</v>
      </c>
      <c r="H33" s="21">
        <v>44105</v>
      </c>
      <c r="I33" s="21">
        <v>44135</v>
      </c>
      <c r="J33" s="17">
        <f t="shared" si="9"/>
        <v>22</v>
      </c>
      <c r="K33" s="17">
        <f>NETWORKDAYS(H33,I33,{43831;43836;43931;43934;43952;43972;44001;44189;44190;44196})</f>
        <v>22</v>
      </c>
      <c r="L33" s="4"/>
    </row>
    <row r="34" spans="1:12" x14ac:dyDescent="0.2">
      <c r="A34" s="11">
        <v>44002</v>
      </c>
      <c r="B34" s="9" t="s">
        <v>25</v>
      </c>
      <c r="C34" s="10">
        <f t="shared" si="5"/>
        <v>25</v>
      </c>
      <c r="D34" s="11" t="str">
        <f t="shared" si="6"/>
        <v>lördag</v>
      </c>
      <c r="E34" s="10">
        <f t="shared" si="7"/>
        <v>172</v>
      </c>
      <c r="F34" s="10">
        <f t="shared" si="8"/>
        <v>44002</v>
      </c>
      <c r="H34" s="21">
        <v>44136</v>
      </c>
      <c r="I34" s="21">
        <v>44165</v>
      </c>
      <c r="J34" s="17">
        <f t="shared" si="9"/>
        <v>21</v>
      </c>
      <c r="K34" s="17">
        <f>NETWORKDAYS(H34,I34,{43831;43836;43931;43934;43952;43972;44001;44189;44190;44196})</f>
        <v>21</v>
      </c>
      <c r="L34" s="4"/>
    </row>
    <row r="35" spans="1:12" x14ac:dyDescent="0.2">
      <c r="A35" s="11">
        <v>44135</v>
      </c>
      <c r="B35" s="9" t="s">
        <v>12</v>
      </c>
      <c r="C35" s="10">
        <f t="shared" si="5"/>
        <v>44</v>
      </c>
      <c r="D35" s="11" t="str">
        <f t="shared" si="6"/>
        <v>lördag</v>
      </c>
      <c r="E35" s="10">
        <f t="shared" si="7"/>
        <v>305</v>
      </c>
      <c r="F35" s="10">
        <f t="shared" si="8"/>
        <v>44135</v>
      </c>
      <c r="H35" s="21">
        <v>44166</v>
      </c>
      <c r="I35" s="21">
        <v>44196</v>
      </c>
      <c r="J35" s="17">
        <f t="shared" si="9"/>
        <v>23</v>
      </c>
      <c r="K35" s="18">
        <f>NETWORKDAYS(H35,I35,{43831;43836;43931;43934;43952;43972;44001;44189;44190;44196})</f>
        <v>20</v>
      </c>
      <c r="L35" s="4"/>
    </row>
    <row r="36" spans="1:12" x14ac:dyDescent="0.2">
      <c r="A36" s="11">
        <v>44189</v>
      </c>
      <c r="B36" s="12" t="s">
        <v>18</v>
      </c>
      <c r="C36" s="10">
        <f t="shared" si="5"/>
        <v>52</v>
      </c>
      <c r="D36" s="11" t="str">
        <f t="shared" si="6"/>
        <v>torsdag</v>
      </c>
      <c r="E36" s="10">
        <f t="shared" si="7"/>
        <v>359</v>
      </c>
      <c r="F36" s="10">
        <f t="shared" si="8"/>
        <v>44189</v>
      </c>
      <c r="J36" s="19">
        <f>SUM(J24:J35)</f>
        <v>262</v>
      </c>
      <c r="K36" s="19">
        <f>SUM(K24:K35)</f>
        <v>252</v>
      </c>
      <c r="L36" s="4"/>
    </row>
    <row r="37" spans="1:12" x14ac:dyDescent="0.2">
      <c r="A37" s="11">
        <v>44190</v>
      </c>
      <c r="B37" s="9" t="s">
        <v>13</v>
      </c>
      <c r="C37" s="10">
        <f t="shared" si="5"/>
        <v>52</v>
      </c>
      <c r="D37" s="11" t="str">
        <f t="shared" si="6"/>
        <v>fredag</v>
      </c>
      <c r="E37" s="10">
        <f t="shared" si="7"/>
        <v>360</v>
      </c>
      <c r="F37" s="10">
        <f t="shared" si="8"/>
        <v>44190</v>
      </c>
      <c r="L37" s="4"/>
    </row>
    <row r="38" spans="1:12" x14ac:dyDescent="0.2">
      <c r="A38" s="11">
        <v>44191</v>
      </c>
      <c r="B38" s="9" t="s">
        <v>14</v>
      </c>
      <c r="C38" s="10">
        <f t="shared" si="5"/>
        <v>52</v>
      </c>
      <c r="D38" s="11" t="str">
        <f t="shared" si="6"/>
        <v>lördag</v>
      </c>
      <c r="E38" s="10">
        <f t="shared" si="7"/>
        <v>361</v>
      </c>
      <c r="F38" s="10">
        <f t="shared" si="8"/>
        <v>44191</v>
      </c>
      <c r="L38" s="4"/>
    </row>
    <row r="39" spans="1:12" x14ac:dyDescent="0.2">
      <c r="A39" s="11">
        <v>44196</v>
      </c>
      <c r="B39" s="12" t="s">
        <v>16</v>
      </c>
      <c r="C39" s="10">
        <f t="shared" si="5"/>
        <v>53</v>
      </c>
      <c r="D39" s="13" t="str">
        <f t="shared" si="6"/>
        <v>torsdag</v>
      </c>
      <c r="E39" s="10">
        <f t="shared" si="7"/>
        <v>366</v>
      </c>
      <c r="F39" s="10">
        <f t="shared" si="8"/>
        <v>44196</v>
      </c>
      <c r="L39" s="4"/>
    </row>
    <row r="41" spans="1:12" ht="15.75" x14ac:dyDescent="0.25">
      <c r="A41" s="6">
        <v>2021</v>
      </c>
      <c r="C41" s="3"/>
      <c r="D41" s="4"/>
      <c r="E41" s="3"/>
      <c r="F41" s="3"/>
    </row>
    <row r="42" spans="1:12" x14ac:dyDescent="0.2">
      <c r="A42" s="1" t="s">
        <v>26</v>
      </c>
      <c r="B42" s="20">
        <v>44196</v>
      </c>
      <c r="H42" s="1" t="s">
        <v>24</v>
      </c>
    </row>
    <row r="43" spans="1:12" s="7" customFormat="1" ht="12" x14ac:dyDescent="0.2">
      <c r="A43" s="14" t="s">
        <v>0</v>
      </c>
      <c r="B43" s="14" t="s">
        <v>1</v>
      </c>
      <c r="C43" s="14" t="s">
        <v>2</v>
      </c>
      <c r="D43" s="14" t="s">
        <v>20</v>
      </c>
      <c r="E43" s="14" t="s">
        <v>19</v>
      </c>
      <c r="F43" s="14" t="s">
        <v>17</v>
      </c>
      <c r="H43" s="15" t="s">
        <v>22</v>
      </c>
      <c r="I43" s="15" t="s">
        <v>23</v>
      </c>
      <c r="J43" s="16" t="s">
        <v>434</v>
      </c>
      <c r="K43" s="16" t="s">
        <v>21</v>
      </c>
    </row>
    <row r="44" spans="1:12" x14ac:dyDescent="0.2">
      <c r="A44" s="11">
        <v>44197</v>
      </c>
      <c r="B44" s="9" t="s">
        <v>3</v>
      </c>
      <c r="C44" s="10">
        <f t="shared" ref="C44:C59" si="10">WEEKNUM(A44,21)</f>
        <v>53</v>
      </c>
      <c r="D44" s="11" t="str">
        <f t="shared" ref="D44:D59" si="11">TEXT(A44, "dddd")</f>
        <v>fredag</v>
      </c>
      <c r="E44" s="10">
        <f t="shared" ref="E44:E59" si="12">A44-$B$42</f>
        <v>1</v>
      </c>
      <c r="F44" s="10">
        <f t="shared" ref="F44:F59" si="13">A44</f>
        <v>44197</v>
      </c>
      <c r="H44" s="21">
        <v>44197</v>
      </c>
      <c r="I44" s="21">
        <v>44227</v>
      </c>
      <c r="J44" s="17">
        <f t="shared" ref="J44:J55" si="14">NETWORKDAYS(H44,I44,)</f>
        <v>21</v>
      </c>
      <c r="K44" s="17">
        <f>NETWORKDAYS(H44,I44,{44197;44202;44288;44291;44329;44372;44554;44561})</f>
        <v>19</v>
      </c>
    </row>
    <row r="45" spans="1:12" x14ac:dyDescent="0.2">
      <c r="A45" s="11">
        <v>44202</v>
      </c>
      <c r="B45" s="9" t="s">
        <v>4</v>
      </c>
      <c r="C45" s="10">
        <f t="shared" si="10"/>
        <v>1</v>
      </c>
      <c r="D45" s="11" t="str">
        <f t="shared" si="11"/>
        <v>onsdag</v>
      </c>
      <c r="E45" s="10">
        <f t="shared" si="12"/>
        <v>6</v>
      </c>
      <c r="F45" s="10">
        <f t="shared" si="13"/>
        <v>44202</v>
      </c>
      <c r="H45" s="21">
        <v>44228</v>
      </c>
      <c r="I45" s="21">
        <v>44255</v>
      </c>
      <c r="J45" s="17">
        <f t="shared" si="14"/>
        <v>20</v>
      </c>
      <c r="K45" s="17">
        <f>NETWORKDAYS(H45,I45,{44197;44202;44288;44291;44329;44372;44554;44561})</f>
        <v>20</v>
      </c>
    </row>
    <row r="46" spans="1:12" x14ac:dyDescent="0.2">
      <c r="A46" s="11">
        <v>44288</v>
      </c>
      <c r="B46" s="9" t="s">
        <v>5</v>
      </c>
      <c r="C46" s="10">
        <f t="shared" si="10"/>
        <v>13</v>
      </c>
      <c r="D46" s="11" t="str">
        <f t="shared" si="11"/>
        <v>fredag</v>
      </c>
      <c r="E46" s="10">
        <f t="shared" si="12"/>
        <v>92</v>
      </c>
      <c r="F46" s="10">
        <f t="shared" si="13"/>
        <v>44288</v>
      </c>
      <c r="H46" s="21">
        <v>44256</v>
      </c>
      <c r="I46" s="21">
        <v>44286</v>
      </c>
      <c r="J46" s="17">
        <f t="shared" si="14"/>
        <v>23</v>
      </c>
      <c r="K46" s="17">
        <f>NETWORKDAYS(H46,I46,{44197;44202;44288;44291;44329;44372;44554;44561})</f>
        <v>23</v>
      </c>
    </row>
    <row r="47" spans="1:12" x14ac:dyDescent="0.2">
      <c r="A47" s="11">
        <v>44290</v>
      </c>
      <c r="B47" s="9" t="s">
        <v>6</v>
      </c>
      <c r="C47" s="10">
        <f t="shared" si="10"/>
        <v>13</v>
      </c>
      <c r="D47" s="11" t="str">
        <f t="shared" si="11"/>
        <v>söndag</v>
      </c>
      <c r="E47" s="10">
        <f t="shared" si="12"/>
        <v>94</v>
      </c>
      <c r="F47" s="10">
        <f t="shared" si="13"/>
        <v>44290</v>
      </c>
      <c r="H47" s="21">
        <v>44287</v>
      </c>
      <c r="I47" s="21">
        <v>44316</v>
      </c>
      <c r="J47" s="17">
        <f t="shared" si="14"/>
        <v>22</v>
      </c>
      <c r="K47" s="17">
        <f>NETWORKDAYS(H47,I47,{44197;44202;44288;44291;44329;44372;44554;44561})</f>
        <v>20</v>
      </c>
    </row>
    <row r="48" spans="1:12" x14ac:dyDescent="0.2">
      <c r="A48" s="11">
        <v>44291</v>
      </c>
      <c r="B48" s="9" t="s">
        <v>7</v>
      </c>
      <c r="C48" s="10">
        <f t="shared" si="10"/>
        <v>14</v>
      </c>
      <c r="D48" s="11" t="str">
        <f t="shared" si="11"/>
        <v>måndag</v>
      </c>
      <c r="E48" s="10">
        <f t="shared" si="12"/>
        <v>95</v>
      </c>
      <c r="F48" s="10">
        <f t="shared" si="13"/>
        <v>44291</v>
      </c>
      <c r="H48" s="21">
        <v>44317</v>
      </c>
      <c r="I48" s="21">
        <v>44347</v>
      </c>
      <c r="J48" s="17">
        <f t="shared" si="14"/>
        <v>21</v>
      </c>
      <c r="K48" s="17">
        <f>NETWORKDAYS(H48,I48,{44197;44202;44288;44291;44329;44372;44554;44561})</f>
        <v>20</v>
      </c>
    </row>
    <row r="49" spans="1:11" x14ac:dyDescent="0.2">
      <c r="A49" s="11">
        <v>44317</v>
      </c>
      <c r="B49" s="9" t="s">
        <v>8</v>
      </c>
      <c r="C49" s="10">
        <f t="shared" si="10"/>
        <v>17</v>
      </c>
      <c r="D49" s="11" t="str">
        <f t="shared" si="11"/>
        <v>lördag</v>
      </c>
      <c r="E49" s="10">
        <f t="shared" si="12"/>
        <v>121</v>
      </c>
      <c r="F49" s="10">
        <f t="shared" si="13"/>
        <v>44317</v>
      </c>
      <c r="H49" s="21">
        <v>44348</v>
      </c>
      <c r="I49" s="21">
        <v>44377</v>
      </c>
      <c r="J49" s="17">
        <f t="shared" si="14"/>
        <v>22</v>
      </c>
      <c r="K49" s="17">
        <f>NETWORKDAYS(H49,I49,{44197;44202;44288;44291;44329;44372;44554;44561})</f>
        <v>21</v>
      </c>
    </row>
    <row r="50" spans="1:11" x14ac:dyDescent="0.2">
      <c r="A50" s="11">
        <v>44329</v>
      </c>
      <c r="B50" s="9" t="s">
        <v>9</v>
      </c>
      <c r="C50" s="10">
        <f t="shared" si="10"/>
        <v>19</v>
      </c>
      <c r="D50" s="11" t="str">
        <f t="shared" si="11"/>
        <v>torsdag</v>
      </c>
      <c r="E50" s="10">
        <f t="shared" si="12"/>
        <v>133</v>
      </c>
      <c r="F50" s="10">
        <f t="shared" si="13"/>
        <v>44329</v>
      </c>
      <c r="H50" s="21">
        <v>44378</v>
      </c>
      <c r="I50" s="21">
        <v>44408</v>
      </c>
      <c r="J50" s="17">
        <f t="shared" si="14"/>
        <v>22</v>
      </c>
      <c r="K50" s="17">
        <f>NETWORKDAYS(H50,I50,{44197;44202;44288;44291;44329;44372;44554;44561})</f>
        <v>22</v>
      </c>
    </row>
    <row r="51" spans="1:11" x14ac:dyDescent="0.2">
      <c r="A51" s="11">
        <v>44339</v>
      </c>
      <c r="B51" s="9" t="s">
        <v>10</v>
      </c>
      <c r="C51" s="10">
        <f t="shared" si="10"/>
        <v>20</v>
      </c>
      <c r="D51" s="11" t="str">
        <f t="shared" si="11"/>
        <v>söndag</v>
      </c>
      <c r="E51" s="10">
        <f t="shared" si="12"/>
        <v>143</v>
      </c>
      <c r="F51" s="10">
        <f t="shared" si="13"/>
        <v>44339</v>
      </c>
      <c r="H51" s="21">
        <v>44409</v>
      </c>
      <c r="I51" s="21">
        <v>44439</v>
      </c>
      <c r="J51" s="17">
        <f t="shared" si="14"/>
        <v>22</v>
      </c>
      <c r="K51" s="17">
        <f>NETWORKDAYS(H51,I51,{44197;44202;44288;44291;44329;44372;44554;44561})</f>
        <v>22</v>
      </c>
    </row>
    <row r="52" spans="1:11" x14ac:dyDescent="0.2">
      <c r="A52" s="11">
        <v>44353</v>
      </c>
      <c r="B52" s="9" t="s">
        <v>11</v>
      </c>
      <c r="C52" s="10">
        <f t="shared" si="10"/>
        <v>22</v>
      </c>
      <c r="D52" s="11" t="str">
        <f t="shared" si="11"/>
        <v>söndag</v>
      </c>
      <c r="E52" s="10">
        <f t="shared" si="12"/>
        <v>157</v>
      </c>
      <c r="F52" s="10">
        <f t="shared" si="13"/>
        <v>44353</v>
      </c>
      <c r="H52" s="21">
        <v>44440</v>
      </c>
      <c r="I52" s="21">
        <v>44469</v>
      </c>
      <c r="J52" s="17">
        <f t="shared" si="14"/>
        <v>22</v>
      </c>
      <c r="K52" s="17">
        <f>NETWORKDAYS(H52,I52,{44197;44202;44288;44291;44329;44372;44554;44561})</f>
        <v>22</v>
      </c>
    </row>
    <row r="53" spans="1:11" x14ac:dyDescent="0.2">
      <c r="A53" s="11">
        <v>44372</v>
      </c>
      <c r="B53" s="12" t="s">
        <v>15</v>
      </c>
      <c r="C53" s="10">
        <f t="shared" si="10"/>
        <v>25</v>
      </c>
      <c r="D53" s="11" t="str">
        <f t="shared" si="11"/>
        <v>fredag</v>
      </c>
      <c r="E53" s="10">
        <f t="shared" si="12"/>
        <v>176</v>
      </c>
      <c r="F53" s="10">
        <f t="shared" si="13"/>
        <v>44372</v>
      </c>
      <c r="H53" s="21">
        <v>44470</v>
      </c>
      <c r="I53" s="21">
        <v>44500</v>
      </c>
      <c r="J53" s="17">
        <f t="shared" si="14"/>
        <v>21</v>
      </c>
      <c r="K53" s="17">
        <f>NETWORKDAYS(H53,I53,{44197;44202;44288;44291;44329;44372;44554;44561})</f>
        <v>21</v>
      </c>
    </row>
    <row r="54" spans="1:11" x14ac:dyDescent="0.2">
      <c r="A54" s="11">
        <v>44373</v>
      </c>
      <c r="B54" s="9" t="s">
        <v>25</v>
      </c>
      <c r="C54" s="10">
        <f t="shared" si="10"/>
        <v>25</v>
      </c>
      <c r="D54" s="11" t="str">
        <f t="shared" si="11"/>
        <v>lördag</v>
      </c>
      <c r="E54" s="10">
        <f t="shared" si="12"/>
        <v>177</v>
      </c>
      <c r="F54" s="10">
        <f t="shared" si="13"/>
        <v>44373</v>
      </c>
      <c r="H54" s="21">
        <v>44501</v>
      </c>
      <c r="I54" s="21">
        <v>44530</v>
      </c>
      <c r="J54" s="17">
        <f t="shared" si="14"/>
        <v>22</v>
      </c>
      <c r="K54" s="17">
        <f>NETWORKDAYS(H54,I54,{44197;44202;44288;44291;44329;44372;44554;44561})</f>
        <v>22</v>
      </c>
    </row>
    <row r="55" spans="1:11" x14ac:dyDescent="0.2">
      <c r="A55" s="11">
        <v>44506</v>
      </c>
      <c r="B55" s="9" t="s">
        <v>12</v>
      </c>
      <c r="C55" s="10">
        <f t="shared" si="10"/>
        <v>44</v>
      </c>
      <c r="D55" s="11" t="str">
        <f t="shared" si="11"/>
        <v>lördag</v>
      </c>
      <c r="E55" s="10">
        <f t="shared" si="12"/>
        <v>310</v>
      </c>
      <c r="F55" s="10">
        <f t="shared" si="13"/>
        <v>44506</v>
      </c>
      <c r="H55" s="21">
        <v>44531</v>
      </c>
      <c r="I55" s="21">
        <v>44561</v>
      </c>
      <c r="J55" s="17">
        <f t="shared" si="14"/>
        <v>23</v>
      </c>
      <c r="K55" s="17">
        <f>NETWORKDAYS(H55,I55,{44197;44202;44288;44291;44329;44372;44554;44561})</f>
        <v>21</v>
      </c>
    </row>
    <row r="56" spans="1:11" x14ac:dyDescent="0.2">
      <c r="A56" s="11">
        <v>44554</v>
      </c>
      <c r="B56" s="12" t="s">
        <v>18</v>
      </c>
      <c r="C56" s="10">
        <f t="shared" si="10"/>
        <v>51</v>
      </c>
      <c r="D56" s="11" t="str">
        <f t="shared" si="11"/>
        <v>fredag</v>
      </c>
      <c r="E56" s="10">
        <f t="shared" si="12"/>
        <v>358</v>
      </c>
      <c r="F56" s="10">
        <f t="shared" si="13"/>
        <v>44554</v>
      </c>
      <c r="J56" s="19">
        <f>SUM(J44:J55)</f>
        <v>261</v>
      </c>
      <c r="K56" s="19">
        <f>SUM(K44:K55)</f>
        <v>253</v>
      </c>
    </row>
    <row r="57" spans="1:11" x14ac:dyDescent="0.2">
      <c r="A57" s="11">
        <v>44555</v>
      </c>
      <c r="B57" s="9" t="s">
        <v>13</v>
      </c>
      <c r="C57" s="10">
        <f t="shared" si="10"/>
        <v>51</v>
      </c>
      <c r="D57" s="11" t="str">
        <f t="shared" si="11"/>
        <v>lördag</v>
      </c>
      <c r="E57" s="10">
        <f t="shared" si="12"/>
        <v>359</v>
      </c>
      <c r="F57" s="10">
        <f t="shared" si="13"/>
        <v>44555</v>
      </c>
    </row>
    <row r="58" spans="1:11" x14ac:dyDescent="0.2">
      <c r="A58" s="11">
        <v>44556</v>
      </c>
      <c r="B58" s="9" t="s">
        <v>14</v>
      </c>
      <c r="C58" s="10">
        <f t="shared" si="10"/>
        <v>51</v>
      </c>
      <c r="D58" s="11" t="str">
        <f t="shared" si="11"/>
        <v>söndag</v>
      </c>
      <c r="E58" s="10">
        <f t="shared" si="12"/>
        <v>360</v>
      </c>
      <c r="F58" s="10">
        <f t="shared" si="13"/>
        <v>44556</v>
      </c>
      <c r="H58" s="22" t="s">
        <v>27</v>
      </c>
    </row>
    <row r="59" spans="1:11" x14ac:dyDescent="0.2">
      <c r="A59" s="11">
        <v>44561</v>
      </c>
      <c r="B59" s="12" t="s">
        <v>16</v>
      </c>
      <c r="C59" s="10">
        <f t="shared" si="10"/>
        <v>52</v>
      </c>
      <c r="D59" s="13" t="str">
        <f t="shared" si="11"/>
        <v>fredag</v>
      </c>
      <c r="E59" s="10">
        <f t="shared" si="12"/>
        <v>365</v>
      </c>
      <c r="F59" s="10">
        <f t="shared" si="13"/>
        <v>44561</v>
      </c>
    </row>
    <row r="61" spans="1:11" ht="15.75" x14ac:dyDescent="0.25">
      <c r="A61" s="6">
        <v>2022</v>
      </c>
      <c r="C61" s="3"/>
      <c r="D61" s="4"/>
      <c r="E61" s="3"/>
      <c r="F61" s="3"/>
    </row>
    <row r="62" spans="1:11" x14ac:dyDescent="0.2">
      <c r="A62" s="1" t="s">
        <v>26</v>
      </c>
      <c r="B62" s="20">
        <v>44561</v>
      </c>
      <c r="H62" s="1" t="s">
        <v>24</v>
      </c>
    </row>
    <row r="63" spans="1:11" x14ac:dyDescent="0.2">
      <c r="A63" s="14" t="s">
        <v>0</v>
      </c>
      <c r="B63" s="14" t="s">
        <v>1</v>
      </c>
      <c r="C63" s="14" t="s">
        <v>2</v>
      </c>
      <c r="D63" s="14" t="s">
        <v>20</v>
      </c>
      <c r="E63" s="14" t="s">
        <v>19</v>
      </c>
      <c r="F63" s="14" t="s">
        <v>17</v>
      </c>
      <c r="G63" s="7"/>
      <c r="H63" s="15" t="s">
        <v>22</v>
      </c>
      <c r="I63" s="15" t="s">
        <v>23</v>
      </c>
      <c r="J63" s="16" t="s">
        <v>434</v>
      </c>
      <c r="K63" s="16" t="s">
        <v>21</v>
      </c>
    </row>
    <row r="64" spans="1:11" x14ac:dyDescent="0.2">
      <c r="A64" s="11">
        <v>44562</v>
      </c>
      <c r="B64" s="9" t="s">
        <v>3</v>
      </c>
      <c r="C64" s="10">
        <f t="shared" ref="C64:C79" si="15">WEEKNUM(A64,21)</f>
        <v>52</v>
      </c>
      <c r="D64" s="11" t="str">
        <f t="shared" ref="D64:D79" si="16">TEXT(A64, "dddd")</f>
        <v>lördag</v>
      </c>
      <c r="E64" s="10">
        <f t="shared" ref="E64:E79" si="17">A64-$B$62</f>
        <v>1</v>
      </c>
      <c r="F64" s="10">
        <f t="shared" ref="F64:F79" si="18">A64</f>
        <v>44562</v>
      </c>
      <c r="H64" s="21">
        <v>44562</v>
      </c>
      <c r="I64" s="21">
        <v>44592</v>
      </c>
      <c r="J64" s="17">
        <f t="shared" ref="J64:J75" si="19">NETWORKDAYS(H64,I64,)</f>
        <v>21</v>
      </c>
      <c r="K64" s="17">
        <f>NETWORKDAYS(H64,I64,{44567;44666;44669;44707;44718;44736;44921})</f>
        <v>20</v>
      </c>
    </row>
    <row r="65" spans="1:11" x14ac:dyDescent="0.2">
      <c r="A65" s="11">
        <v>44567</v>
      </c>
      <c r="B65" s="9" t="s">
        <v>4</v>
      </c>
      <c r="C65" s="10">
        <f t="shared" si="15"/>
        <v>1</v>
      </c>
      <c r="D65" s="11" t="str">
        <f t="shared" si="16"/>
        <v>torsdag</v>
      </c>
      <c r="E65" s="10">
        <f t="shared" si="17"/>
        <v>6</v>
      </c>
      <c r="F65" s="23">
        <f t="shared" si="18"/>
        <v>44567</v>
      </c>
      <c r="H65" s="21">
        <v>44593</v>
      </c>
      <c r="I65" s="21">
        <v>44620</v>
      </c>
      <c r="J65" s="17">
        <f t="shared" si="19"/>
        <v>20</v>
      </c>
      <c r="K65" s="17">
        <f>NETWORKDAYS(H65,I65,{44567;44666;44669;44707;44718;44736;44921})</f>
        <v>20</v>
      </c>
    </row>
    <row r="66" spans="1:11" x14ac:dyDescent="0.2">
      <c r="A66" s="11">
        <v>44666</v>
      </c>
      <c r="B66" s="9" t="s">
        <v>5</v>
      </c>
      <c r="C66" s="10">
        <f t="shared" si="15"/>
        <v>15</v>
      </c>
      <c r="D66" s="11" t="str">
        <f t="shared" si="16"/>
        <v>fredag</v>
      </c>
      <c r="E66" s="10">
        <f t="shared" si="17"/>
        <v>105</v>
      </c>
      <c r="F66" s="23">
        <f t="shared" si="18"/>
        <v>44666</v>
      </c>
      <c r="H66" s="21">
        <v>44621</v>
      </c>
      <c r="I66" s="21">
        <v>44651</v>
      </c>
      <c r="J66" s="17">
        <f t="shared" si="19"/>
        <v>23</v>
      </c>
      <c r="K66" s="17">
        <f>NETWORKDAYS(H66,I66,{44567;44666;44669;44707;44718;44736;44921})</f>
        <v>23</v>
      </c>
    </row>
    <row r="67" spans="1:11" x14ac:dyDescent="0.2">
      <c r="A67" s="11">
        <v>44668</v>
      </c>
      <c r="B67" s="9" t="s">
        <v>6</v>
      </c>
      <c r="C67" s="10">
        <f t="shared" si="15"/>
        <v>15</v>
      </c>
      <c r="D67" s="11" t="str">
        <f t="shared" si="16"/>
        <v>söndag</v>
      </c>
      <c r="E67" s="10">
        <f t="shared" si="17"/>
        <v>107</v>
      </c>
      <c r="F67" s="10">
        <f t="shared" si="18"/>
        <v>44668</v>
      </c>
      <c r="H67" s="21">
        <v>44652</v>
      </c>
      <c r="I67" s="21">
        <v>44681</v>
      </c>
      <c r="J67" s="17">
        <f t="shared" si="19"/>
        <v>21</v>
      </c>
      <c r="K67" s="17">
        <f>NETWORKDAYS(H67,I67,{44567;44666;44669;44707;44718;44736;44921})</f>
        <v>19</v>
      </c>
    </row>
    <row r="68" spans="1:11" x14ac:dyDescent="0.2">
      <c r="A68" s="11">
        <v>44669</v>
      </c>
      <c r="B68" s="9" t="s">
        <v>7</v>
      </c>
      <c r="C68" s="10">
        <f t="shared" si="15"/>
        <v>16</v>
      </c>
      <c r="D68" s="11" t="str">
        <f t="shared" si="16"/>
        <v>måndag</v>
      </c>
      <c r="E68" s="10">
        <f t="shared" si="17"/>
        <v>108</v>
      </c>
      <c r="F68" s="23">
        <f t="shared" si="18"/>
        <v>44669</v>
      </c>
      <c r="H68" s="21">
        <v>44682</v>
      </c>
      <c r="I68" s="21">
        <v>44712</v>
      </c>
      <c r="J68" s="17">
        <f t="shared" si="19"/>
        <v>22</v>
      </c>
      <c r="K68" s="17">
        <f>NETWORKDAYS(H68,I68,{44567;44666;44669;44707;44718;44736;44921})</f>
        <v>21</v>
      </c>
    </row>
    <row r="69" spans="1:11" x14ac:dyDescent="0.2">
      <c r="A69" s="11">
        <v>44682</v>
      </c>
      <c r="B69" s="9" t="s">
        <v>8</v>
      </c>
      <c r="C69" s="10">
        <f t="shared" si="15"/>
        <v>17</v>
      </c>
      <c r="D69" s="11" t="str">
        <f t="shared" si="16"/>
        <v>söndag</v>
      </c>
      <c r="E69" s="10">
        <f t="shared" si="17"/>
        <v>121</v>
      </c>
      <c r="F69" s="10">
        <f t="shared" si="18"/>
        <v>44682</v>
      </c>
      <c r="H69" s="21">
        <v>44713</v>
      </c>
      <c r="I69" s="21">
        <v>44742</v>
      </c>
      <c r="J69" s="17">
        <f t="shared" si="19"/>
        <v>22</v>
      </c>
      <c r="K69" s="17">
        <f>NETWORKDAYS(H69,I69,{44567;44666;44669;44707;44718;44736;44921})</f>
        <v>20</v>
      </c>
    </row>
    <row r="70" spans="1:11" x14ac:dyDescent="0.2">
      <c r="A70" s="11">
        <v>44707</v>
      </c>
      <c r="B70" s="9" t="s">
        <v>9</v>
      </c>
      <c r="C70" s="10">
        <f t="shared" si="15"/>
        <v>21</v>
      </c>
      <c r="D70" s="11" t="str">
        <f t="shared" si="16"/>
        <v>torsdag</v>
      </c>
      <c r="E70" s="10">
        <f t="shared" si="17"/>
        <v>146</v>
      </c>
      <c r="F70" s="23">
        <f t="shared" si="18"/>
        <v>44707</v>
      </c>
      <c r="H70" s="21">
        <v>44743</v>
      </c>
      <c r="I70" s="21">
        <v>44773</v>
      </c>
      <c r="J70" s="17">
        <f t="shared" si="19"/>
        <v>21</v>
      </c>
      <c r="K70" s="17">
        <f>NETWORKDAYS(H70,I70,{44567;44666;44669;44707;44718;44736;44921})</f>
        <v>21</v>
      </c>
    </row>
    <row r="71" spans="1:11" x14ac:dyDescent="0.2">
      <c r="A71" s="11">
        <v>44717</v>
      </c>
      <c r="B71" s="9" t="s">
        <v>10</v>
      </c>
      <c r="C71" s="10">
        <f t="shared" si="15"/>
        <v>22</v>
      </c>
      <c r="D71" s="11" t="str">
        <f t="shared" si="16"/>
        <v>söndag</v>
      </c>
      <c r="E71" s="10">
        <f t="shared" si="17"/>
        <v>156</v>
      </c>
      <c r="F71" s="10">
        <f t="shared" si="18"/>
        <v>44717</v>
      </c>
      <c r="H71" s="21">
        <v>44774</v>
      </c>
      <c r="I71" s="21">
        <v>44804</v>
      </c>
      <c r="J71" s="17">
        <f t="shared" si="19"/>
        <v>23</v>
      </c>
      <c r="K71" s="17">
        <f>NETWORKDAYS(H71,I71,{44567;44666;44669;44707;44718;44736;44921})</f>
        <v>23</v>
      </c>
    </row>
    <row r="72" spans="1:11" x14ac:dyDescent="0.2">
      <c r="A72" s="11">
        <v>44718</v>
      </c>
      <c r="B72" s="9" t="s">
        <v>11</v>
      </c>
      <c r="C72" s="10">
        <f t="shared" si="15"/>
        <v>23</v>
      </c>
      <c r="D72" s="11" t="str">
        <f t="shared" si="16"/>
        <v>måndag</v>
      </c>
      <c r="E72" s="10">
        <f t="shared" si="17"/>
        <v>157</v>
      </c>
      <c r="F72" s="23">
        <f t="shared" si="18"/>
        <v>44718</v>
      </c>
      <c r="H72" s="21">
        <v>44805</v>
      </c>
      <c r="I72" s="21">
        <v>44834</v>
      </c>
      <c r="J72" s="17">
        <f t="shared" si="19"/>
        <v>22</v>
      </c>
      <c r="K72" s="17">
        <f>NETWORKDAYS(H72,I72,{44567;44666;44669;44707;44718;44736;44921})</f>
        <v>22</v>
      </c>
    </row>
    <row r="73" spans="1:11" x14ac:dyDescent="0.2">
      <c r="A73" s="11">
        <v>44736</v>
      </c>
      <c r="B73" s="12" t="s">
        <v>15</v>
      </c>
      <c r="C73" s="10">
        <f t="shared" si="15"/>
        <v>25</v>
      </c>
      <c r="D73" s="11" t="str">
        <f t="shared" si="16"/>
        <v>fredag</v>
      </c>
      <c r="E73" s="10">
        <f t="shared" si="17"/>
        <v>175</v>
      </c>
      <c r="F73" s="23">
        <f t="shared" si="18"/>
        <v>44736</v>
      </c>
      <c r="H73" s="21">
        <v>44835</v>
      </c>
      <c r="I73" s="21">
        <v>44865</v>
      </c>
      <c r="J73" s="17">
        <f t="shared" si="19"/>
        <v>21</v>
      </c>
      <c r="K73" s="17">
        <f>NETWORKDAYS(H73,I73,{44567;44666;44669;44707;44718;44736;44921})</f>
        <v>21</v>
      </c>
    </row>
    <row r="74" spans="1:11" x14ac:dyDescent="0.2">
      <c r="A74" s="11">
        <v>44737</v>
      </c>
      <c r="B74" s="9" t="s">
        <v>25</v>
      </c>
      <c r="C74" s="10">
        <f t="shared" si="15"/>
        <v>25</v>
      </c>
      <c r="D74" s="11" t="str">
        <f t="shared" si="16"/>
        <v>lördag</v>
      </c>
      <c r="E74" s="10">
        <f t="shared" si="17"/>
        <v>176</v>
      </c>
      <c r="F74" s="10">
        <f t="shared" si="18"/>
        <v>44737</v>
      </c>
      <c r="H74" s="21">
        <v>44866</v>
      </c>
      <c r="I74" s="21">
        <v>44895</v>
      </c>
      <c r="J74" s="17">
        <f t="shared" si="19"/>
        <v>22</v>
      </c>
      <c r="K74" s="17">
        <f>NETWORKDAYS(H74,I74,{44567;44666;44669;44707;44718;44736;44921})</f>
        <v>22</v>
      </c>
    </row>
    <row r="75" spans="1:11" x14ac:dyDescent="0.2">
      <c r="A75" s="11">
        <v>44870</v>
      </c>
      <c r="B75" s="9" t="s">
        <v>12</v>
      </c>
      <c r="C75" s="10">
        <f t="shared" si="15"/>
        <v>44</v>
      </c>
      <c r="D75" s="11" t="str">
        <f t="shared" si="16"/>
        <v>lördag</v>
      </c>
      <c r="E75" s="10">
        <f t="shared" si="17"/>
        <v>309</v>
      </c>
      <c r="F75" s="10">
        <f t="shared" si="18"/>
        <v>44870</v>
      </c>
      <c r="H75" s="21">
        <v>44896</v>
      </c>
      <c r="I75" s="21">
        <v>44926</v>
      </c>
      <c r="J75" s="17">
        <f t="shared" si="19"/>
        <v>22</v>
      </c>
      <c r="K75" s="17">
        <f>NETWORKDAYS(H75,I75,{44567;44666;44669;44707;44718;44736;44921})</f>
        <v>21</v>
      </c>
    </row>
    <row r="76" spans="1:11" x14ac:dyDescent="0.2">
      <c r="A76" s="11">
        <v>44919</v>
      </c>
      <c r="B76" s="12" t="s">
        <v>18</v>
      </c>
      <c r="C76" s="10">
        <f t="shared" si="15"/>
        <v>51</v>
      </c>
      <c r="D76" s="11" t="str">
        <f t="shared" si="16"/>
        <v>lördag</v>
      </c>
      <c r="E76" s="10">
        <f t="shared" si="17"/>
        <v>358</v>
      </c>
      <c r="F76" s="10">
        <f t="shared" si="18"/>
        <v>44919</v>
      </c>
      <c r="J76" s="19">
        <f>SUM(J64:J75)</f>
        <v>260</v>
      </c>
      <c r="K76" s="19">
        <f>SUM(K64:K75)</f>
        <v>253</v>
      </c>
    </row>
    <row r="77" spans="1:11" x14ac:dyDescent="0.2">
      <c r="A77" s="11">
        <v>44920</v>
      </c>
      <c r="B77" s="9" t="s">
        <v>13</v>
      </c>
      <c r="C77" s="10">
        <f t="shared" si="15"/>
        <v>51</v>
      </c>
      <c r="D77" s="11" t="str">
        <f t="shared" si="16"/>
        <v>söndag</v>
      </c>
      <c r="E77" s="10">
        <f t="shared" si="17"/>
        <v>359</v>
      </c>
      <c r="F77" s="10">
        <f t="shared" si="18"/>
        <v>44920</v>
      </c>
    </row>
    <row r="78" spans="1:11" x14ac:dyDescent="0.2">
      <c r="A78" s="11">
        <v>44921</v>
      </c>
      <c r="B78" s="9" t="s">
        <v>14</v>
      </c>
      <c r="C78" s="10">
        <f t="shared" si="15"/>
        <v>52</v>
      </c>
      <c r="D78" s="11" t="str">
        <f t="shared" si="16"/>
        <v>måndag</v>
      </c>
      <c r="E78" s="10">
        <f t="shared" si="17"/>
        <v>360</v>
      </c>
      <c r="F78" s="23">
        <f t="shared" si="18"/>
        <v>44921</v>
      </c>
      <c r="H78" s="22" t="s">
        <v>414</v>
      </c>
    </row>
    <row r="79" spans="1:11" x14ac:dyDescent="0.2">
      <c r="A79" s="11">
        <v>44926</v>
      </c>
      <c r="B79" s="12" t="s">
        <v>16</v>
      </c>
      <c r="C79" s="10">
        <f t="shared" si="15"/>
        <v>52</v>
      </c>
      <c r="D79" s="13" t="str">
        <f t="shared" si="16"/>
        <v>lördag</v>
      </c>
      <c r="E79" s="10">
        <f t="shared" si="17"/>
        <v>365</v>
      </c>
      <c r="F79" s="10">
        <f t="shared" si="18"/>
        <v>44926</v>
      </c>
    </row>
    <row r="81" spans="1:11" ht="15.75" x14ac:dyDescent="0.25">
      <c r="A81" s="6">
        <v>2023</v>
      </c>
      <c r="C81" s="3"/>
      <c r="D81" s="4"/>
      <c r="E81" s="3"/>
      <c r="F81" s="3"/>
    </row>
    <row r="82" spans="1:11" x14ac:dyDescent="0.2">
      <c r="A82" s="1" t="s">
        <v>26</v>
      </c>
      <c r="B82" s="20">
        <v>44926</v>
      </c>
      <c r="H82" s="1" t="s">
        <v>24</v>
      </c>
    </row>
    <row r="83" spans="1:11" x14ac:dyDescent="0.2">
      <c r="A83" s="14" t="s">
        <v>0</v>
      </c>
      <c r="B83" s="14" t="s">
        <v>1</v>
      </c>
      <c r="C83" s="14" t="s">
        <v>2</v>
      </c>
      <c r="D83" s="14" t="s">
        <v>20</v>
      </c>
      <c r="E83" s="14" t="s">
        <v>19</v>
      </c>
      <c r="F83" s="14" t="s">
        <v>17</v>
      </c>
      <c r="G83" s="7"/>
      <c r="H83" s="15" t="s">
        <v>22</v>
      </c>
      <c r="I83" s="15" t="s">
        <v>23</v>
      </c>
      <c r="J83" s="16" t="s">
        <v>434</v>
      </c>
      <c r="K83" s="16" t="s">
        <v>21</v>
      </c>
    </row>
    <row r="84" spans="1:11" x14ac:dyDescent="0.2">
      <c r="A84" s="4">
        <v>44927</v>
      </c>
      <c r="B84" s="9" t="s">
        <v>3</v>
      </c>
      <c r="C84" s="10">
        <f t="shared" ref="C84:C99" si="20">WEEKNUM(A84,21)</f>
        <v>52</v>
      </c>
      <c r="D84" s="11" t="str">
        <f t="shared" ref="D84:D99" si="21">TEXT(A84, "dddd")</f>
        <v>söndag</v>
      </c>
      <c r="E84" s="10">
        <f t="shared" ref="E84:E99" si="22">A84-$B$82</f>
        <v>1</v>
      </c>
      <c r="F84" s="10">
        <f t="shared" ref="F84:F99" si="23">A84</f>
        <v>44927</v>
      </c>
      <c r="H84" s="21">
        <v>44927</v>
      </c>
      <c r="I84" s="21">
        <v>44957</v>
      </c>
      <c r="J84" s="17">
        <f t="shared" ref="J84:J95" si="24">NETWORKDAYS(H84,I84,)</f>
        <v>22</v>
      </c>
      <c r="K84" s="17">
        <f>NETWORKDAYS(H84,I84,{44932;45023;45026;45047;45064;45083;45100;45285;45286})</f>
        <v>21</v>
      </c>
    </row>
    <row r="85" spans="1:11" x14ac:dyDescent="0.2">
      <c r="A85" s="11">
        <v>44932</v>
      </c>
      <c r="B85" s="9" t="s">
        <v>4</v>
      </c>
      <c r="C85" s="10">
        <f t="shared" si="20"/>
        <v>1</v>
      </c>
      <c r="D85" s="11" t="str">
        <f t="shared" si="21"/>
        <v>fredag</v>
      </c>
      <c r="E85" s="10">
        <f t="shared" si="22"/>
        <v>6</v>
      </c>
      <c r="F85" s="23">
        <f t="shared" si="23"/>
        <v>44932</v>
      </c>
      <c r="H85" s="21">
        <v>44958</v>
      </c>
      <c r="I85" s="21">
        <v>44985</v>
      </c>
      <c r="J85" s="17">
        <f t="shared" si="24"/>
        <v>20</v>
      </c>
      <c r="K85" s="17">
        <f>NETWORKDAYS(H85,I85,{44932;45023;45026;45047;45064;45083;45100;45285;45286})</f>
        <v>20</v>
      </c>
    </row>
    <row r="86" spans="1:11" x14ac:dyDescent="0.2">
      <c r="A86" s="11">
        <v>45023</v>
      </c>
      <c r="B86" s="9" t="s">
        <v>5</v>
      </c>
      <c r="C86" s="10">
        <f t="shared" si="20"/>
        <v>14</v>
      </c>
      <c r="D86" s="11" t="str">
        <f t="shared" si="21"/>
        <v>fredag</v>
      </c>
      <c r="E86" s="10">
        <f t="shared" si="22"/>
        <v>97</v>
      </c>
      <c r="F86" s="23">
        <f t="shared" si="23"/>
        <v>45023</v>
      </c>
      <c r="H86" s="21">
        <v>44986</v>
      </c>
      <c r="I86" s="21">
        <v>45016</v>
      </c>
      <c r="J86" s="17">
        <f t="shared" si="24"/>
        <v>23</v>
      </c>
      <c r="K86" s="17">
        <f>NETWORKDAYS(H86,I86,{44932;45023;45026;45047;45064;45083;45100;45285;45286})</f>
        <v>23</v>
      </c>
    </row>
    <row r="87" spans="1:11" x14ac:dyDescent="0.2">
      <c r="A87" s="11">
        <v>45025</v>
      </c>
      <c r="B87" s="9" t="s">
        <v>6</v>
      </c>
      <c r="C87" s="10">
        <f t="shared" si="20"/>
        <v>14</v>
      </c>
      <c r="D87" s="11" t="str">
        <f t="shared" si="21"/>
        <v>söndag</v>
      </c>
      <c r="E87" s="10">
        <f t="shared" si="22"/>
        <v>99</v>
      </c>
      <c r="F87" s="10">
        <f t="shared" si="23"/>
        <v>45025</v>
      </c>
      <c r="H87" s="21">
        <v>45017</v>
      </c>
      <c r="I87" s="21">
        <v>45046</v>
      </c>
      <c r="J87" s="17">
        <f t="shared" si="24"/>
        <v>20</v>
      </c>
      <c r="K87" s="17">
        <f>NETWORKDAYS(H87,I87,{44932;45023;45026;45047;45064;45083;45100;45285;45286})</f>
        <v>18</v>
      </c>
    </row>
    <row r="88" spans="1:11" x14ac:dyDescent="0.2">
      <c r="A88" s="11">
        <v>45026</v>
      </c>
      <c r="B88" s="9" t="s">
        <v>7</v>
      </c>
      <c r="C88" s="10">
        <f t="shared" si="20"/>
        <v>15</v>
      </c>
      <c r="D88" s="11" t="str">
        <f t="shared" si="21"/>
        <v>måndag</v>
      </c>
      <c r="E88" s="10">
        <f t="shared" si="22"/>
        <v>100</v>
      </c>
      <c r="F88" s="23">
        <f t="shared" si="23"/>
        <v>45026</v>
      </c>
      <c r="H88" s="21">
        <v>45047</v>
      </c>
      <c r="I88" s="21">
        <v>45077</v>
      </c>
      <c r="J88" s="17">
        <f t="shared" si="24"/>
        <v>23</v>
      </c>
      <c r="K88" s="17">
        <f>NETWORKDAYS(H88,I88,{44932;45023;45026;45047;45064;45083;45100;45285;45286})</f>
        <v>21</v>
      </c>
    </row>
    <row r="89" spans="1:11" x14ac:dyDescent="0.2">
      <c r="A89" s="11">
        <v>45047</v>
      </c>
      <c r="B89" s="9" t="s">
        <v>8</v>
      </c>
      <c r="C89" s="10">
        <f t="shared" si="20"/>
        <v>18</v>
      </c>
      <c r="D89" s="11" t="str">
        <f t="shared" si="21"/>
        <v>måndag</v>
      </c>
      <c r="E89" s="10">
        <f t="shared" si="22"/>
        <v>121</v>
      </c>
      <c r="F89" s="23">
        <f t="shared" si="23"/>
        <v>45047</v>
      </c>
      <c r="H89" s="21">
        <v>45078</v>
      </c>
      <c r="I89" s="21">
        <v>45107</v>
      </c>
      <c r="J89" s="17">
        <f t="shared" si="24"/>
        <v>22</v>
      </c>
      <c r="K89" s="17">
        <f>NETWORKDAYS(H89,I89,{44932;45023;45026;45047;45064;45083;45100;45285;45286})</f>
        <v>20</v>
      </c>
    </row>
    <row r="90" spans="1:11" x14ac:dyDescent="0.2">
      <c r="A90" s="11">
        <v>45064</v>
      </c>
      <c r="B90" s="9" t="s">
        <v>9</v>
      </c>
      <c r="C90" s="10">
        <f t="shared" si="20"/>
        <v>20</v>
      </c>
      <c r="D90" s="11" t="str">
        <f t="shared" si="21"/>
        <v>torsdag</v>
      </c>
      <c r="E90" s="10">
        <f t="shared" si="22"/>
        <v>138</v>
      </c>
      <c r="F90" s="23">
        <f t="shared" si="23"/>
        <v>45064</v>
      </c>
      <c r="H90" s="21">
        <v>45108</v>
      </c>
      <c r="I90" s="21">
        <v>45138</v>
      </c>
      <c r="J90" s="17">
        <f t="shared" si="24"/>
        <v>21</v>
      </c>
      <c r="K90" s="17">
        <f>NETWORKDAYS(H90,I90,{44932;45023;45026;45047;45064;45083;45100;45285;45286})</f>
        <v>21</v>
      </c>
    </row>
    <row r="91" spans="1:11" x14ac:dyDescent="0.2">
      <c r="A91" s="11">
        <v>45074</v>
      </c>
      <c r="B91" s="9" t="s">
        <v>10</v>
      </c>
      <c r="C91" s="10">
        <f t="shared" si="20"/>
        <v>21</v>
      </c>
      <c r="D91" s="11" t="str">
        <f t="shared" si="21"/>
        <v>söndag</v>
      </c>
      <c r="E91" s="10">
        <f t="shared" si="22"/>
        <v>148</v>
      </c>
      <c r="F91" s="10">
        <f t="shared" si="23"/>
        <v>45074</v>
      </c>
      <c r="H91" s="21">
        <v>45139</v>
      </c>
      <c r="I91" s="21">
        <v>45169</v>
      </c>
      <c r="J91" s="17">
        <f t="shared" si="24"/>
        <v>23</v>
      </c>
      <c r="K91" s="17">
        <f>NETWORKDAYS(H91,I91,{44932;45023;45026;45047;45064;45083;45100;45285;45286})</f>
        <v>23</v>
      </c>
    </row>
    <row r="92" spans="1:11" x14ac:dyDescent="0.2">
      <c r="A92" s="11">
        <v>45083</v>
      </c>
      <c r="B92" s="9" t="s">
        <v>11</v>
      </c>
      <c r="C92" s="10">
        <f t="shared" si="20"/>
        <v>23</v>
      </c>
      <c r="D92" s="11" t="str">
        <f t="shared" si="21"/>
        <v>tisdag</v>
      </c>
      <c r="E92" s="10">
        <f t="shared" si="22"/>
        <v>157</v>
      </c>
      <c r="F92" s="23">
        <f t="shared" si="23"/>
        <v>45083</v>
      </c>
      <c r="H92" s="21">
        <v>45170</v>
      </c>
      <c r="I92" s="21">
        <v>45199</v>
      </c>
      <c r="J92" s="17">
        <f t="shared" si="24"/>
        <v>21</v>
      </c>
      <c r="K92" s="17">
        <f>NETWORKDAYS(H92,I92,{44932;45023;45026;45047;45064;45083;45100;45285;45286})</f>
        <v>21</v>
      </c>
    </row>
    <row r="93" spans="1:11" x14ac:dyDescent="0.2">
      <c r="A93" s="11">
        <v>45100</v>
      </c>
      <c r="B93" s="12" t="s">
        <v>15</v>
      </c>
      <c r="C93" s="10">
        <f t="shared" si="20"/>
        <v>25</v>
      </c>
      <c r="D93" s="11" t="str">
        <f t="shared" si="21"/>
        <v>fredag</v>
      </c>
      <c r="E93" s="10">
        <f t="shared" si="22"/>
        <v>174</v>
      </c>
      <c r="F93" s="23">
        <f t="shared" si="23"/>
        <v>45100</v>
      </c>
      <c r="H93" s="21">
        <v>45200</v>
      </c>
      <c r="I93" s="21">
        <v>45230</v>
      </c>
      <c r="J93" s="17">
        <f t="shared" si="24"/>
        <v>22</v>
      </c>
      <c r="K93" s="17">
        <f>NETWORKDAYS(H93,I93,{44932;45023;45026;45047;45064;45083;45100;45285;45286})</f>
        <v>22</v>
      </c>
    </row>
    <row r="94" spans="1:11" x14ac:dyDescent="0.2">
      <c r="A94" s="11">
        <v>45101</v>
      </c>
      <c r="B94" s="9" t="s">
        <v>25</v>
      </c>
      <c r="C94" s="10">
        <f t="shared" si="20"/>
        <v>25</v>
      </c>
      <c r="D94" s="11" t="str">
        <f t="shared" si="21"/>
        <v>lördag</v>
      </c>
      <c r="E94" s="10">
        <f t="shared" si="22"/>
        <v>175</v>
      </c>
      <c r="F94" s="10">
        <f t="shared" si="23"/>
        <v>45101</v>
      </c>
      <c r="H94" s="21">
        <v>45231</v>
      </c>
      <c r="I94" s="21">
        <v>45260</v>
      </c>
      <c r="J94" s="17">
        <f t="shared" si="24"/>
        <v>22</v>
      </c>
      <c r="K94" s="17">
        <f>NETWORKDAYS(H94,I94,{44932;45023;45026;45047;45064;45083;45100;45285;45286})</f>
        <v>22</v>
      </c>
    </row>
    <row r="95" spans="1:11" x14ac:dyDescent="0.2">
      <c r="A95" s="11">
        <v>45234</v>
      </c>
      <c r="B95" s="9" t="s">
        <v>12</v>
      </c>
      <c r="C95" s="10">
        <f t="shared" si="20"/>
        <v>44</v>
      </c>
      <c r="D95" s="11" t="str">
        <f t="shared" si="21"/>
        <v>lördag</v>
      </c>
      <c r="E95" s="10">
        <f t="shared" si="22"/>
        <v>308</v>
      </c>
      <c r="F95" s="10">
        <f t="shared" si="23"/>
        <v>45234</v>
      </c>
      <c r="H95" s="21">
        <v>45261</v>
      </c>
      <c r="I95" s="21">
        <v>45291</v>
      </c>
      <c r="J95" s="17">
        <f t="shared" si="24"/>
        <v>21</v>
      </c>
      <c r="K95" s="17">
        <f>NETWORKDAYS(H95,I95,{44932;45023;45026;45047;45064;45083;45100;45285;45286})</f>
        <v>19</v>
      </c>
    </row>
    <row r="96" spans="1:11" x14ac:dyDescent="0.2">
      <c r="A96" s="11">
        <v>45284</v>
      </c>
      <c r="B96" s="12" t="s">
        <v>18</v>
      </c>
      <c r="C96" s="10">
        <f t="shared" si="20"/>
        <v>51</v>
      </c>
      <c r="D96" s="11" t="str">
        <f t="shared" si="21"/>
        <v>söndag</v>
      </c>
      <c r="E96" s="10">
        <f t="shared" si="22"/>
        <v>358</v>
      </c>
      <c r="F96" s="10">
        <f t="shared" si="23"/>
        <v>45284</v>
      </c>
      <c r="J96" s="19">
        <f>SUM(J84:J95)</f>
        <v>260</v>
      </c>
      <c r="K96" s="19">
        <f>SUM(K84:K95)</f>
        <v>251</v>
      </c>
    </row>
    <row r="97" spans="1:12" x14ac:dyDescent="0.2">
      <c r="A97" s="11">
        <v>45285</v>
      </c>
      <c r="B97" s="9" t="s">
        <v>13</v>
      </c>
      <c r="C97" s="10">
        <f t="shared" si="20"/>
        <v>52</v>
      </c>
      <c r="D97" s="11" t="str">
        <f t="shared" si="21"/>
        <v>måndag</v>
      </c>
      <c r="E97" s="10">
        <f t="shared" si="22"/>
        <v>359</v>
      </c>
      <c r="F97" s="23">
        <f t="shared" si="23"/>
        <v>45285</v>
      </c>
    </row>
    <row r="98" spans="1:12" x14ac:dyDescent="0.2">
      <c r="A98" s="11">
        <v>45286</v>
      </c>
      <c r="B98" s="9" t="s">
        <v>14</v>
      </c>
      <c r="C98" s="10">
        <f t="shared" si="20"/>
        <v>52</v>
      </c>
      <c r="D98" s="11" t="str">
        <f t="shared" si="21"/>
        <v>tisdag</v>
      </c>
      <c r="E98" s="10">
        <f t="shared" si="22"/>
        <v>360</v>
      </c>
      <c r="F98" s="23">
        <f t="shared" si="23"/>
        <v>45286</v>
      </c>
      <c r="H98" s="22" t="s">
        <v>413</v>
      </c>
    </row>
    <row r="99" spans="1:12" x14ac:dyDescent="0.2">
      <c r="A99" s="11">
        <v>45291</v>
      </c>
      <c r="B99" s="12" t="s">
        <v>16</v>
      </c>
      <c r="C99" s="10">
        <f t="shared" si="20"/>
        <v>52</v>
      </c>
      <c r="D99" s="13" t="str">
        <f t="shared" si="21"/>
        <v>söndag</v>
      </c>
      <c r="E99" s="10">
        <f t="shared" si="22"/>
        <v>365</v>
      </c>
      <c r="F99" s="10">
        <f t="shared" si="23"/>
        <v>45291</v>
      </c>
    </row>
    <row r="101" spans="1:12" ht="15.75" x14ac:dyDescent="0.25">
      <c r="A101" s="6">
        <v>2024</v>
      </c>
      <c r="C101" s="3"/>
      <c r="D101" s="4"/>
      <c r="E101" s="3"/>
      <c r="F101" s="3"/>
      <c r="L101" s="36"/>
    </row>
    <row r="102" spans="1:12" x14ac:dyDescent="0.2">
      <c r="A102" s="1" t="s">
        <v>26</v>
      </c>
      <c r="B102" s="20">
        <v>45291</v>
      </c>
      <c r="H102" s="1" t="s">
        <v>24</v>
      </c>
      <c r="L102" s="36"/>
    </row>
    <row r="103" spans="1:12" x14ac:dyDescent="0.2">
      <c r="A103" s="14" t="s">
        <v>0</v>
      </c>
      <c r="B103" s="14" t="s">
        <v>1</v>
      </c>
      <c r="C103" s="14" t="s">
        <v>2</v>
      </c>
      <c r="D103" s="14" t="s">
        <v>20</v>
      </c>
      <c r="E103" s="14" t="s">
        <v>19</v>
      </c>
      <c r="F103" s="14" t="s">
        <v>17</v>
      </c>
      <c r="G103" s="7"/>
      <c r="H103" s="15" t="s">
        <v>22</v>
      </c>
      <c r="I103" s="15" t="s">
        <v>23</v>
      </c>
      <c r="J103" s="16" t="s">
        <v>434</v>
      </c>
      <c r="K103" s="16" t="s">
        <v>21</v>
      </c>
      <c r="L103" s="36"/>
    </row>
    <row r="104" spans="1:12" x14ac:dyDescent="0.2">
      <c r="A104" s="4">
        <v>45292</v>
      </c>
      <c r="B104" s="9" t="s">
        <v>3</v>
      </c>
      <c r="C104" s="10">
        <f>WEEKNUM(A104,21)</f>
        <v>1</v>
      </c>
      <c r="D104" s="11" t="str">
        <f>TEXT(A104, "dddd")</f>
        <v>måndag</v>
      </c>
      <c r="E104" s="10">
        <f>A104-$B$102</f>
        <v>1</v>
      </c>
      <c r="F104" s="23">
        <f>A104</f>
        <v>45292</v>
      </c>
      <c r="H104" s="21">
        <v>45292</v>
      </c>
      <c r="I104" s="21">
        <v>45322</v>
      </c>
      <c r="J104" s="17">
        <f>NETWORKDAYS(H104,I104,)</f>
        <v>23</v>
      </c>
      <c r="K104" s="17">
        <f>NETWORKDAYS(H104,I104,{45292;45380;45383;45413;45421;45449;45464;45598;45650;45651;45652;46657})</f>
        <v>22</v>
      </c>
      <c r="L104" s="36">
        <f>J104-K104</f>
        <v>1</v>
      </c>
    </row>
    <row r="105" spans="1:12" x14ac:dyDescent="0.2">
      <c r="A105" s="11">
        <v>45297</v>
      </c>
      <c r="B105" s="9" t="s">
        <v>4</v>
      </c>
      <c r="C105" s="10">
        <f>WEEKNUM(A105,21)</f>
        <v>1</v>
      </c>
      <c r="D105" s="11" t="str">
        <f>TEXT(A105, "dddd")</f>
        <v>lördag</v>
      </c>
      <c r="E105" s="10">
        <f>A105-$B$102</f>
        <v>6</v>
      </c>
      <c r="F105" s="10">
        <f>A105</f>
        <v>45297</v>
      </c>
      <c r="H105" s="21">
        <v>45323</v>
      </c>
      <c r="I105" s="21">
        <v>45351</v>
      </c>
      <c r="J105" s="17">
        <f>NETWORKDAYS(H105,I105,)</f>
        <v>21</v>
      </c>
      <c r="K105" s="17">
        <f>NETWORKDAYS(H105,I105,{45292;45380;45383;45413;45421;45449;45464;45598;45650;45651;45652;46657})</f>
        <v>21</v>
      </c>
      <c r="L105" s="36">
        <f>J105-K105</f>
        <v>0</v>
      </c>
    </row>
    <row r="106" spans="1:12" x14ac:dyDescent="0.2">
      <c r="A106" s="11">
        <v>45380</v>
      </c>
      <c r="B106" s="9" t="s">
        <v>5</v>
      </c>
      <c r="C106" s="10">
        <f>WEEKNUM(A106,21)</f>
        <v>13</v>
      </c>
      <c r="D106" s="11" t="str">
        <f>TEXT(A106, "dddd")</f>
        <v>fredag</v>
      </c>
      <c r="E106" s="10">
        <f>A106-$B$102</f>
        <v>89</v>
      </c>
      <c r="F106" s="23">
        <f>A106</f>
        <v>45380</v>
      </c>
      <c r="H106" s="21">
        <v>45352</v>
      </c>
      <c r="I106" s="21">
        <v>45382</v>
      </c>
      <c r="J106" s="17">
        <f>NETWORKDAYS(H106,I106,)</f>
        <v>21</v>
      </c>
      <c r="K106" s="17">
        <f>NETWORKDAYS(H106,I106,{45292;45380;45383;45413;45421;45449;45464;45598;45650;45651;45652;46657})</f>
        <v>20</v>
      </c>
      <c r="L106" s="36">
        <f>J106-K106</f>
        <v>1</v>
      </c>
    </row>
    <row r="107" spans="1:12" x14ac:dyDescent="0.2">
      <c r="A107" s="11">
        <v>45382</v>
      </c>
      <c r="B107" s="9" t="s">
        <v>6</v>
      </c>
      <c r="C107" s="10">
        <f>WEEKNUM(A107,21)</f>
        <v>13</v>
      </c>
      <c r="D107" s="11" t="str">
        <f>TEXT(A107, "dddd")</f>
        <v>söndag</v>
      </c>
      <c r="E107" s="10">
        <f>A107-$B$102</f>
        <v>91</v>
      </c>
      <c r="F107" s="10">
        <f>A107</f>
        <v>45382</v>
      </c>
      <c r="H107" s="21">
        <v>45383</v>
      </c>
      <c r="I107" s="21">
        <v>45412</v>
      </c>
      <c r="J107" s="17">
        <f>NETWORKDAYS(H107,I107,)</f>
        <v>22</v>
      </c>
      <c r="K107" s="17">
        <f>NETWORKDAYS(H107,I107,{45292;45380;45383;45413;45421;45449;45464;45598;45650;45651;45652;46657})</f>
        <v>21</v>
      </c>
      <c r="L107" s="36">
        <f>J107-K107</f>
        <v>1</v>
      </c>
    </row>
    <row r="108" spans="1:12" x14ac:dyDescent="0.2">
      <c r="A108" s="11">
        <v>45383</v>
      </c>
      <c r="B108" s="9" t="s">
        <v>7</v>
      </c>
      <c r="C108" s="10">
        <f>WEEKNUM(A108,21)</f>
        <v>14</v>
      </c>
      <c r="D108" s="11" t="str">
        <f>TEXT(A108, "dddd")</f>
        <v>måndag</v>
      </c>
      <c r="E108" s="10">
        <f>A108-$B$102</f>
        <v>92</v>
      </c>
      <c r="F108" s="23">
        <f>A108</f>
        <v>45383</v>
      </c>
      <c r="H108" s="21">
        <v>45413</v>
      </c>
      <c r="I108" s="21">
        <v>45443</v>
      </c>
      <c r="J108" s="17">
        <f>NETWORKDAYS(H108,I108,)</f>
        <v>23</v>
      </c>
      <c r="K108" s="17">
        <f>NETWORKDAYS(H108,I108,{45292;45380;45383;45413;45421;45449;45464;45598;45650;45651;45652;46657})</f>
        <v>21</v>
      </c>
      <c r="L108" s="36">
        <f>J108-K108</f>
        <v>2</v>
      </c>
    </row>
    <row r="109" spans="1:12" x14ac:dyDescent="0.2">
      <c r="A109" s="11">
        <v>45413</v>
      </c>
      <c r="B109" s="9" t="s">
        <v>8</v>
      </c>
      <c r="C109" s="10">
        <f>WEEKNUM(A109,21)</f>
        <v>18</v>
      </c>
      <c r="D109" s="11" t="str">
        <f>TEXT(A109, "dddd")</f>
        <v>onsdag</v>
      </c>
      <c r="E109" s="10">
        <f>A109-$B$102</f>
        <v>122</v>
      </c>
      <c r="F109" s="23">
        <f>A109</f>
        <v>45413</v>
      </c>
      <c r="H109" s="21">
        <v>45444</v>
      </c>
      <c r="I109" s="21">
        <v>45473</v>
      </c>
      <c r="J109" s="17">
        <f>NETWORKDAYS(H109,I109,)</f>
        <v>20</v>
      </c>
      <c r="K109" s="17">
        <f>NETWORKDAYS(H109,I109,{45292;45380;45383;45413;45421;45449;45464;45598;45650;45651;45652;46657})</f>
        <v>18</v>
      </c>
      <c r="L109" s="36">
        <f>J109-K109</f>
        <v>2</v>
      </c>
    </row>
    <row r="110" spans="1:12" x14ac:dyDescent="0.2">
      <c r="A110" s="11">
        <v>45421</v>
      </c>
      <c r="B110" s="9" t="s">
        <v>9</v>
      </c>
      <c r="C110" s="10">
        <f>WEEKNUM(A110,21)</f>
        <v>19</v>
      </c>
      <c r="D110" s="11" t="str">
        <f>TEXT(A110, "dddd")</f>
        <v>torsdag</v>
      </c>
      <c r="E110" s="10">
        <f>A110-$B$102</f>
        <v>130</v>
      </c>
      <c r="F110" s="23">
        <f>A110</f>
        <v>45421</v>
      </c>
      <c r="H110" s="21">
        <v>45474</v>
      </c>
      <c r="I110" s="21">
        <v>45504</v>
      </c>
      <c r="J110" s="17">
        <f>NETWORKDAYS(H110,I110,)</f>
        <v>23</v>
      </c>
      <c r="K110" s="17">
        <f>NETWORKDAYS(H110,I110,{45292;45380;45383;45413;45421;45449;45464;45598;45650;45651;45652;46657})</f>
        <v>23</v>
      </c>
      <c r="L110" s="36">
        <f>J110-K110</f>
        <v>0</v>
      </c>
    </row>
    <row r="111" spans="1:12" x14ac:dyDescent="0.2">
      <c r="A111" s="11">
        <v>45431</v>
      </c>
      <c r="B111" s="9" t="s">
        <v>10</v>
      </c>
      <c r="C111" s="10">
        <f>WEEKNUM(A111,21)</f>
        <v>20</v>
      </c>
      <c r="D111" s="11" t="str">
        <f>TEXT(A111, "dddd")</f>
        <v>söndag</v>
      </c>
      <c r="E111" s="10">
        <f>A111-$B$102</f>
        <v>140</v>
      </c>
      <c r="F111" s="10">
        <f>A111</f>
        <v>45431</v>
      </c>
      <c r="H111" s="21">
        <v>45505</v>
      </c>
      <c r="I111" s="21">
        <v>45535</v>
      </c>
      <c r="J111" s="17">
        <f>NETWORKDAYS(H111,I111,)</f>
        <v>22</v>
      </c>
      <c r="K111" s="17">
        <f>NETWORKDAYS(H111,I111,{45292;45380;45383;45413;45421;45449;45464;45598;45650;45651;45652;46657})</f>
        <v>22</v>
      </c>
      <c r="L111" s="36">
        <f>J111-K111</f>
        <v>0</v>
      </c>
    </row>
    <row r="112" spans="1:12" x14ac:dyDescent="0.2">
      <c r="A112" s="11">
        <v>45449</v>
      </c>
      <c r="B112" s="9" t="s">
        <v>11</v>
      </c>
      <c r="C112" s="10">
        <f>WEEKNUM(A112,21)</f>
        <v>23</v>
      </c>
      <c r="D112" s="11" t="str">
        <f>TEXT(A112, "dddd")</f>
        <v>torsdag</v>
      </c>
      <c r="E112" s="10">
        <f>A112-$B$102</f>
        <v>158</v>
      </c>
      <c r="F112" s="23">
        <f>A112</f>
        <v>45449</v>
      </c>
      <c r="H112" s="21">
        <v>45536</v>
      </c>
      <c r="I112" s="21">
        <v>45565</v>
      </c>
      <c r="J112" s="17">
        <f>NETWORKDAYS(H112,I112,)</f>
        <v>21</v>
      </c>
      <c r="K112" s="17">
        <f>NETWORKDAYS(H112,I112,{45292;45380;45383;45413;45421;45449;45464;45598;45650;45651;45652;46657})</f>
        <v>21</v>
      </c>
      <c r="L112" s="36">
        <f>J112-K112</f>
        <v>0</v>
      </c>
    </row>
    <row r="113" spans="1:12" x14ac:dyDescent="0.2">
      <c r="A113" s="11">
        <v>45464</v>
      </c>
      <c r="B113" s="12" t="s">
        <v>15</v>
      </c>
      <c r="C113" s="10">
        <f>WEEKNUM(A113,21)</f>
        <v>25</v>
      </c>
      <c r="D113" s="11" t="str">
        <f>TEXT(A113, "dddd")</f>
        <v>fredag</v>
      </c>
      <c r="E113" s="10">
        <f>A113-$B$102</f>
        <v>173</v>
      </c>
      <c r="F113" s="23">
        <f>A113</f>
        <v>45464</v>
      </c>
      <c r="H113" s="21">
        <v>45566</v>
      </c>
      <c r="I113" s="21">
        <v>45596</v>
      </c>
      <c r="J113" s="17">
        <f>NETWORKDAYS(H113,I113,)</f>
        <v>23</v>
      </c>
      <c r="K113" s="17">
        <f>NETWORKDAYS(H113,I113,{45292;45380;45383;45413;45421;45449;45464;45598;45650;45651;45652;46657})</f>
        <v>23</v>
      </c>
      <c r="L113" s="36">
        <f>J113-K113</f>
        <v>0</v>
      </c>
    </row>
    <row r="114" spans="1:12" x14ac:dyDescent="0.2">
      <c r="A114" s="11">
        <v>45465</v>
      </c>
      <c r="B114" s="9" t="s">
        <v>25</v>
      </c>
      <c r="C114" s="10">
        <f>WEEKNUM(A114,21)</f>
        <v>25</v>
      </c>
      <c r="D114" s="11" t="str">
        <f>TEXT(A114, "dddd")</f>
        <v>lördag</v>
      </c>
      <c r="E114" s="10">
        <f>A114-$B$102</f>
        <v>174</v>
      </c>
      <c r="F114" s="10">
        <f>A114</f>
        <v>45465</v>
      </c>
      <c r="H114" s="21">
        <v>45597</v>
      </c>
      <c r="I114" s="21">
        <v>45626</v>
      </c>
      <c r="J114" s="17">
        <f>NETWORKDAYS(H114,I114,)</f>
        <v>21</v>
      </c>
      <c r="K114" s="17">
        <f>NETWORKDAYS(H114,I114,{45292;45380;45383;45413;45421;45449;45464;45598;45650;45651;45652;46657})</f>
        <v>21</v>
      </c>
      <c r="L114" s="36">
        <f>J114-K114</f>
        <v>0</v>
      </c>
    </row>
    <row r="115" spans="1:12" x14ac:dyDescent="0.2">
      <c r="A115" s="11">
        <v>45598</v>
      </c>
      <c r="B115" s="9" t="s">
        <v>12</v>
      </c>
      <c r="C115" s="10">
        <f>WEEKNUM(A115,21)</f>
        <v>44</v>
      </c>
      <c r="D115" s="11" t="str">
        <f>TEXT(A115, "dddd")</f>
        <v>lördag</v>
      </c>
      <c r="E115" s="10">
        <f>A115-$B$102</f>
        <v>307</v>
      </c>
      <c r="F115" s="23">
        <f>A115</f>
        <v>45598</v>
      </c>
      <c r="H115" s="21">
        <v>45627</v>
      </c>
      <c r="I115" s="21">
        <v>45657</v>
      </c>
      <c r="J115" s="17">
        <f>NETWORKDAYS(H115,I115,)</f>
        <v>22</v>
      </c>
      <c r="K115" s="17">
        <f>NETWORKDAYS(H115,I115,{45292;45380;45383;45413;45421;45449;45464;45598;45650;45651;45652;46657})</f>
        <v>19</v>
      </c>
      <c r="L115" s="36">
        <f>J115-K115</f>
        <v>3</v>
      </c>
    </row>
    <row r="116" spans="1:12" x14ac:dyDescent="0.2">
      <c r="A116" s="11">
        <v>45650</v>
      </c>
      <c r="B116" s="12" t="s">
        <v>18</v>
      </c>
      <c r="C116" s="10">
        <f>WEEKNUM(A116,21)</f>
        <v>52</v>
      </c>
      <c r="D116" s="11" t="str">
        <f>TEXT(A116, "dddd")</f>
        <v>tisdag</v>
      </c>
      <c r="E116" s="10">
        <f>A116-$B$102</f>
        <v>359</v>
      </c>
      <c r="F116" s="23">
        <f>A116</f>
        <v>45650</v>
      </c>
      <c r="J116" s="19">
        <f>SUM(J104:J115)</f>
        <v>262</v>
      </c>
      <c r="K116" s="19">
        <f>SUM(K104:K115)</f>
        <v>252</v>
      </c>
      <c r="L116" s="36"/>
    </row>
    <row r="117" spans="1:12" x14ac:dyDescent="0.2">
      <c r="A117" s="11">
        <v>45651</v>
      </c>
      <c r="B117" s="9" t="s">
        <v>13</v>
      </c>
      <c r="C117" s="10">
        <f>WEEKNUM(A117,21)</f>
        <v>52</v>
      </c>
      <c r="D117" s="11" t="str">
        <f>TEXT(A117, "dddd")</f>
        <v>onsdag</v>
      </c>
      <c r="E117" s="10">
        <f>A117-$B$102</f>
        <v>360</v>
      </c>
      <c r="F117" s="23">
        <f>A117</f>
        <v>45651</v>
      </c>
      <c r="L117" s="36"/>
    </row>
    <row r="118" spans="1:12" x14ac:dyDescent="0.2">
      <c r="A118" s="11">
        <v>45652</v>
      </c>
      <c r="B118" s="9" t="s">
        <v>14</v>
      </c>
      <c r="C118" s="10">
        <f>WEEKNUM(A118,21)</f>
        <v>52</v>
      </c>
      <c r="D118" s="11" t="str">
        <f>TEXT(A118, "dddd")</f>
        <v>torsdag</v>
      </c>
      <c r="E118" s="10">
        <f>A118-$B$102</f>
        <v>361</v>
      </c>
      <c r="F118" s="23">
        <f>A118</f>
        <v>45652</v>
      </c>
      <c r="H118" s="22" t="s">
        <v>412</v>
      </c>
      <c r="L118" s="36"/>
    </row>
    <row r="119" spans="1:12" x14ac:dyDescent="0.2">
      <c r="A119" s="11">
        <v>45657</v>
      </c>
      <c r="B119" s="12" t="s">
        <v>16</v>
      </c>
      <c r="C119" s="10">
        <f>WEEKNUM(A119,21)</f>
        <v>1</v>
      </c>
      <c r="D119" s="13" t="str">
        <f>TEXT(A119, "dddd")</f>
        <v>tisdag</v>
      </c>
      <c r="E119" s="10">
        <f>A119-$B$102</f>
        <v>366</v>
      </c>
      <c r="F119" s="23">
        <f>A119</f>
        <v>45657</v>
      </c>
      <c r="L119" s="36"/>
    </row>
    <row r="120" spans="1:12" x14ac:dyDescent="0.2">
      <c r="L120" s="36"/>
    </row>
    <row r="121" spans="1:12" ht="15.75" x14ac:dyDescent="0.25">
      <c r="A121" s="6">
        <v>2025</v>
      </c>
      <c r="C121" s="3"/>
      <c r="D121" s="4"/>
      <c r="E121" s="3"/>
      <c r="F121" s="3"/>
      <c r="L121" s="36"/>
    </row>
    <row r="122" spans="1:12" x14ac:dyDescent="0.2">
      <c r="A122" s="1" t="s">
        <v>26</v>
      </c>
      <c r="B122" s="20">
        <v>45657</v>
      </c>
      <c r="H122" s="1" t="s">
        <v>24</v>
      </c>
      <c r="L122" s="36"/>
    </row>
    <row r="123" spans="1:12" x14ac:dyDescent="0.2">
      <c r="A123" s="14" t="s">
        <v>0</v>
      </c>
      <c r="B123" s="14" t="s">
        <v>1</v>
      </c>
      <c r="C123" s="14" t="s">
        <v>2</v>
      </c>
      <c r="D123" s="14" t="s">
        <v>20</v>
      </c>
      <c r="E123" s="14" t="s">
        <v>19</v>
      </c>
      <c r="F123" s="14" t="s">
        <v>17</v>
      </c>
      <c r="G123" s="7"/>
      <c r="H123" s="15" t="s">
        <v>22</v>
      </c>
      <c r="I123" s="15" t="s">
        <v>23</v>
      </c>
      <c r="J123" s="16" t="s">
        <v>434</v>
      </c>
      <c r="K123" s="16" t="s">
        <v>21</v>
      </c>
      <c r="L123" s="36"/>
    </row>
    <row r="124" spans="1:12" x14ac:dyDescent="0.2">
      <c r="A124" s="4">
        <v>45658</v>
      </c>
      <c r="B124" s="9" t="s">
        <v>3</v>
      </c>
      <c r="C124" s="10">
        <f>WEEKNUM(A124,21)</f>
        <v>1</v>
      </c>
      <c r="D124" s="11" t="str">
        <f>TEXT(A124, "dddd")</f>
        <v>onsdag</v>
      </c>
      <c r="E124" s="10">
        <f>A124-$B$122</f>
        <v>1</v>
      </c>
      <c r="F124" s="23">
        <f>A124</f>
        <v>45658</v>
      </c>
      <c r="H124" s="21">
        <v>45658</v>
      </c>
      <c r="I124" s="21">
        <v>45688</v>
      </c>
      <c r="J124" s="17">
        <f>NETWORKDAYS(H124,I124,)</f>
        <v>23</v>
      </c>
      <c r="K124" s="17">
        <f>NETWORKDAYS(H124,I124,{45658;45663;45765;45768;45778;45806;45814;45828;46015;46016;46017;46022})</f>
        <v>21</v>
      </c>
      <c r="L124" s="36">
        <f>J124-K124</f>
        <v>2</v>
      </c>
    </row>
    <row r="125" spans="1:12" x14ac:dyDescent="0.2">
      <c r="A125" s="11">
        <v>45663</v>
      </c>
      <c r="B125" s="9" t="s">
        <v>4</v>
      </c>
      <c r="C125" s="10">
        <f>WEEKNUM(A125,21)</f>
        <v>2</v>
      </c>
      <c r="D125" s="11" t="str">
        <f>TEXT(A125, "dddd")</f>
        <v>måndag</v>
      </c>
      <c r="E125" s="10">
        <f>A125-$B$122</f>
        <v>6</v>
      </c>
      <c r="F125" s="23">
        <f>A125</f>
        <v>45663</v>
      </c>
      <c r="H125" s="21">
        <v>45689</v>
      </c>
      <c r="I125" s="21">
        <v>45716</v>
      </c>
      <c r="J125" s="17">
        <f>NETWORKDAYS(H125,I125,)</f>
        <v>20</v>
      </c>
      <c r="K125" s="17">
        <f>NETWORKDAYS(H125,I125,{45658;45663;45765;45768;45778;45806;45814;45828;46015;46016;46017;46022})</f>
        <v>20</v>
      </c>
      <c r="L125" s="36">
        <f>J125-K125</f>
        <v>0</v>
      </c>
    </row>
    <row r="126" spans="1:12" x14ac:dyDescent="0.2">
      <c r="A126" s="11">
        <v>45765</v>
      </c>
      <c r="B126" s="9" t="s">
        <v>5</v>
      </c>
      <c r="C126" s="10">
        <f>WEEKNUM(A126,21)</f>
        <v>16</v>
      </c>
      <c r="D126" s="11" t="str">
        <f>TEXT(A126, "dddd")</f>
        <v>fredag</v>
      </c>
      <c r="E126" s="10">
        <f>A126-$B$122</f>
        <v>108</v>
      </c>
      <c r="F126" s="10">
        <f>A126</f>
        <v>45765</v>
      </c>
      <c r="H126" s="21">
        <v>45717</v>
      </c>
      <c r="I126" s="21">
        <v>45747</v>
      </c>
      <c r="J126" s="17">
        <f>NETWORKDAYS(H126,I126,)</f>
        <v>21</v>
      </c>
      <c r="K126" s="17">
        <f>NETWORKDAYS(H126,I126,{45658;45663;45765;45768;45778;45806;45814;45828;46015;46016;46017;46022})</f>
        <v>21</v>
      </c>
      <c r="L126" s="36">
        <f>J126-K126</f>
        <v>0</v>
      </c>
    </row>
    <row r="127" spans="1:12" x14ac:dyDescent="0.2">
      <c r="A127" s="11">
        <v>45767</v>
      </c>
      <c r="B127" s="9" t="s">
        <v>6</v>
      </c>
      <c r="C127" s="10">
        <f>WEEKNUM(A127,21)</f>
        <v>16</v>
      </c>
      <c r="D127" s="11" t="str">
        <f>TEXT(A127, "dddd")</f>
        <v>söndag</v>
      </c>
      <c r="E127" s="10">
        <f>A127-$B$122</f>
        <v>110</v>
      </c>
      <c r="F127" s="23">
        <f>A127</f>
        <v>45767</v>
      </c>
      <c r="H127" s="21">
        <v>45748</v>
      </c>
      <c r="I127" s="21">
        <v>45777</v>
      </c>
      <c r="J127" s="17">
        <f>NETWORKDAYS(H127,I127,)</f>
        <v>22</v>
      </c>
      <c r="K127" s="17">
        <f>NETWORKDAYS(H127,I127,{45658;45663;45765;45768;45778;45806;45814;45828;46015;46016;46017;46022})</f>
        <v>20</v>
      </c>
      <c r="L127" s="36">
        <f>J127-K127</f>
        <v>2</v>
      </c>
    </row>
    <row r="128" spans="1:12" x14ac:dyDescent="0.2">
      <c r="A128" s="11">
        <v>45768</v>
      </c>
      <c r="B128" s="9" t="s">
        <v>7</v>
      </c>
      <c r="C128" s="10">
        <f>WEEKNUM(A128,21)</f>
        <v>17</v>
      </c>
      <c r="D128" s="11" t="str">
        <f>TEXT(A128, "dddd")</f>
        <v>måndag</v>
      </c>
      <c r="E128" s="10">
        <f>A128-$B$122</f>
        <v>111</v>
      </c>
      <c r="F128" s="23">
        <f>A128</f>
        <v>45768</v>
      </c>
      <c r="H128" s="21">
        <v>45778</v>
      </c>
      <c r="I128" s="21">
        <v>45808</v>
      </c>
      <c r="J128" s="17">
        <f>NETWORKDAYS(H128,I128,)</f>
        <v>22</v>
      </c>
      <c r="K128" s="17">
        <f>NETWORKDAYS(H128,I128,{45658;45663;45765;45768;45778;45806;45814;45828;46015;46016;46017;46022})</f>
        <v>20</v>
      </c>
      <c r="L128" s="36">
        <f>J128-K128</f>
        <v>2</v>
      </c>
    </row>
    <row r="129" spans="1:12" x14ac:dyDescent="0.2">
      <c r="A129" s="11">
        <v>45778</v>
      </c>
      <c r="B129" s="9" t="s">
        <v>8</v>
      </c>
      <c r="C129" s="10">
        <f>WEEKNUM(A129,21)</f>
        <v>18</v>
      </c>
      <c r="D129" s="11" t="str">
        <f>TEXT(A129, "dddd")</f>
        <v>torsdag</v>
      </c>
      <c r="E129" s="10">
        <f>A129-$B$122</f>
        <v>121</v>
      </c>
      <c r="F129" s="23">
        <f>A129</f>
        <v>45778</v>
      </c>
      <c r="H129" s="21">
        <v>45809</v>
      </c>
      <c r="I129" s="21">
        <v>45838</v>
      </c>
      <c r="J129" s="17">
        <f>NETWORKDAYS(H129,I129,)</f>
        <v>21</v>
      </c>
      <c r="K129" s="17">
        <f>NETWORKDAYS(H129,I129,{45658;45663;45765;45768;45778;45806;45814;45828;46015;46016;46017;46022})</f>
        <v>19</v>
      </c>
      <c r="L129" s="36">
        <f>J129-K129</f>
        <v>2</v>
      </c>
    </row>
    <row r="130" spans="1:12" x14ac:dyDescent="0.2">
      <c r="A130" s="11">
        <v>45806</v>
      </c>
      <c r="B130" s="9" t="s">
        <v>9</v>
      </c>
      <c r="C130" s="10">
        <f>WEEKNUM(A130,21)</f>
        <v>22</v>
      </c>
      <c r="D130" s="11" t="str">
        <f>TEXT(A130, "dddd")</f>
        <v>torsdag</v>
      </c>
      <c r="E130" s="10">
        <f>A130-$B$122</f>
        <v>149</v>
      </c>
      <c r="F130" s="23">
        <f>A130</f>
        <v>45806</v>
      </c>
      <c r="H130" s="21">
        <v>45839</v>
      </c>
      <c r="I130" s="21">
        <v>45869</v>
      </c>
      <c r="J130" s="17">
        <f>NETWORKDAYS(H130,I130,)</f>
        <v>23</v>
      </c>
      <c r="K130" s="17">
        <f>NETWORKDAYS(H130,I130,{45658;45663;45765;45768;45778;45806;45814;45828;46015;46016;46017;46022})</f>
        <v>23</v>
      </c>
      <c r="L130" s="36">
        <f>J130-K130</f>
        <v>0</v>
      </c>
    </row>
    <row r="131" spans="1:12" x14ac:dyDescent="0.2">
      <c r="A131" s="11">
        <v>45816</v>
      </c>
      <c r="B131" s="9" t="s">
        <v>10</v>
      </c>
      <c r="C131" s="10">
        <f>WEEKNUM(A131,21)</f>
        <v>23</v>
      </c>
      <c r="D131" s="11" t="str">
        <f>TEXT(A131, "dddd")</f>
        <v>söndag</v>
      </c>
      <c r="E131" s="10">
        <f>A131-$B$122</f>
        <v>159</v>
      </c>
      <c r="F131" s="10">
        <f>A131</f>
        <v>45816</v>
      </c>
      <c r="H131" s="21">
        <v>45870</v>
      </c>
      <c r="I131" s="21">
        <v>45900</v>
      </c>
      <c r="J131" s="17">
        <f>NETWORKDAYS(H131,I131,)</f>
        <v>21</v>
      </c>
      <c r="K131" s="17">
        <f>NETWORKDAYS(H131,I131,{45658;45663;45765;45768;45778;45806;45814;45828;46015;46016;46017;46022})</f>
        <v>21</v>
      </c>
      <c r="L131" s="36">
        <f>J131-K131</f>
        <v>0</v>
      </c>
    </row>
    <row r="132" spans="1:12" x14ac:dyDescent="0.2">
      <c r="A132" s="11">
        <v>45814</v>
      </c>
      <c r="B132" s="9" t="s">
        <v>11</v>
      </c>
      <c r="C132" s="10">
        <f>WEEKNUM(A132,21)</f>
        <v>23</v>
      </c>
      <c r="D132" s="11" t="str">
        <f>TEXT(A132, "dddd")</f>
        <v>fredag</v>
      </c>
      <c r="E132" s="10">
        <f>A132-$B$122</f>
        <v>157</v>
      </c>
      <c r="F132" s="23">
        <f>A132</f>
        <v>45814</v>
      </c>
      <c r="H132" s="21">
        <v>45901</v>
      </c>
      <c r="I132" s="21">
        <v>45930</v>
      </c>
      <c r="J132" s="17">
        <f>NETWORKDAYS(H132,I132,)</f>
        <v>22</v>
      </c>
      <c r="K132" s="17">
        <f>NETWORKDAYS(H132,I132,{45658;45663;45765;45768;45778;45806;45814;45828;46015;46016;46017;46022})</f>
        <v>22</v>
      </c>
      <c r="L132" s="36">
        <f>J132-K132</f>
        <v>0</v>
      </c>
    </row>
    <row r="133" spans="1:12" x14ac:dyDescent="0.2">
      <c r="A133" s="11">
        <v>45828</v>
      </c>
      <c r="B133" s="12" t="s">
        <v>15</v>
      </c>
      <c r="C133" s="10">
        <f>WEEKNUM(A133,21)</f>
        <v>25</v>
      </c>
      <c r="D133" s="11" t="str">
        <f>TEXT(A133, "dddd")</f>
        <v>fredag</v>
      </c>
      <c r="E133" s="10">
        <f>A133-$B$122</f>
        <v>171</v>
      </c>
      <c r="F133" s="10">
        <f>A133</f>
        <v>45828</v>
      </c>
      <c r="H133" s="21">
        <v>45931</v>
      </c>
      <c r="I133" s="21">
        <v>45961</v>
      </c>
      <c r="J133" s="17">
        <f>NETWORKDAYS(H133,I133,)</f>
        <v>23</v>
      </c>
      <c r="K133" s="17">
        <f>NETWORKDAYS(H133,I133,{45658;45663;45765;45768;45778;45806;45814;45828;46015;46016;46017;46022})</f>
        <v>23</v>
      </c>
      <c r="L133" s="36">
        <f>J133-K133</f>
        <v>0</v>
      </c>
    </row>
    <row r="134" spans="1:12" x14ac:dyDescent="0.2">
      <c r="A134" s="11">
        <v>45829</v>
      </c>
      <c r="B134" s="9" t="s">
        <v>25</v>
      </c>
      <c r="C134" s="10">
        <f>WEEKNUM(A134,21)</f>
        <v>25</v>
      </c>
      <c r="D134" s="11" t="str">
        <f>TEXT(A134, "dddd")</f>
        <v>lördag</v>
      </c>
      <c r="E134" s="10">
        <f>A134-$B$122</f>
        <v>172</v>
      </c>
      <c r="F134" s="23">
        <f>A134</f>
        <v>45829</v>
      </c>
      <c r="H134" s="21">
        <v>45962</v>
      </c>
      <c r="I134" s="21">
        <v>45991</v>
      </c>
      <c r="J134" s="17">
        <f>NETWORKDAYS(H134,I134,)</f>
        <v>20</v>
      </c>
      <c r="K134" s="17">
        <f>NETWORKDAYS(H134,I134,{45658;45663;45765;45768;45778;45806;45814;45828;46015;46016;46017;46022})</f>
        <v>20</v>
      </c>
      <c r="L134" s="36">
        <f>J134-K134</f>
        <v>0</v>
      </c>
    </row>
    <row r="135" spans="1:12" x14ac:dyDescent="0.2">
      <c r="A135" s="11">
        <v>45962</v>
      </c>
      <c r="B135" s="9" t="s">
        <v>12</v>
      </c>
      <c r="C135" s="10">
        <f>WEEKNUM(A135,21)</f>
        <v>44</v>
      </c>
      <c r="D135" s="11" t="str">
        <f>TEXT(A135, "dddd")</f>
        <v>lördag</v>
      </c>
      <c r="E135" s="10">
        <f>A135-$B$122</f>
        <v>305</v>
      </c>
      <c r="F135" s="10">
        <f>A135</f>
        <v>45962</v>
      </c>
      <c r="H135" s="21">
        <v>45992</v>
      </c>
      <c r="I135" s="21">
        <v>46022</v>
      </c>
      <c r="J135" s="17">
        <f>NETWORKDAYS(H135,I135,)</f>
        <v>23</v>
      </c>
      <c r="K135" s="17">
        <f>NETWORKDAYS(H135,I135,{45658;45663;45765;45768;45778;45806;45814;45828;46015;46016;46017;46022})</f>
        <v>19</v>
      </c>
      <c r="L135" s="36">
        <f>J135-K135</f>
        <v>4</v>
      </c>
    </row>
    <row r="136" spans="1:12" x14ac:dyDescent="0.2">
      <c r="A136" s="11">
        <v>46015</v>
      </c>
      <c r="B136" s="12" t="s">
        <v>18</v>
      </c>
      <c r="C136" s="10">
        <f>WEEKNUM(A136,21)</f>
        <v>52</v>
      </c>
      <c r="D136" s="11" t="str">
        <f>TEXT(A136, "dddd")</f>
        <v>onsdag</v>
      </c>
      <c r="E136" s="10">
        <f>A136-$B$122</f>
        <v>358</v>
      </c>
      <c r="F136" s="23">
        <f>A136</f>
        <v>46015</v>
      </c>
      <c r="J136" s="19">
        <f>SUM(J124:J135)</f>
        <v>261</v>
      </c>
      <c r="K136" s="19">
        <f>SUM(K124:K135)</f>
        <v>249</v>
      </c>
      <c r="L136" s="36"/>
    </row>
    <row r="137" spans="1:12" x14ac:dyDescent="0.2">
      <c r="A137" s="11">
        <v>46016</v>
      </c>
      <c r="B137" s="9" t="s">
        <v>13</v>
      </c>
      <c r="C137" s="10">
        <f>WEEKNUM(A137,21)</f>
        <v>52</v>
      </c>
      <c r="D137" s="11" t="str">
        <f>TEXT(A137, "dddd")</f>
        <v>torsdag</v>
      </c>
      <c r="E137" s="10">
        <f>A137-$B$122</f>
        <v>359</v>
      </c>
      <c r="F137" s="23">
        <f>A137</f>
        <v>46016</v>
      </c>
      <c r="L137" s="36"/>
    </row>
    <row r="138" spans="1:12" x14ac:dyDescent="0.2">
      <c r="A138" s="11">
        <v>46017</v>
      </c>
      <c r="B138" s="9" t="s">
        <v>14</v>
      </c>
      <c r="C138" s="10">
        <f>WEEKNUM(A138,21)</f>
        <v>52</v>
      </c>
      <c r="D138" s="11" t="str">
        <f>TEXT(A138, "dddd")</f>
        <v>fredag</v>
      </c>
      <c r="E138" s="10">
        <f>A138-$B$122</f>
        <v>360</v>
      </c>
      <c r="F138" s="23">
        <f>A138</f>
        <v>46017</v>
      </c>
      <c r="H138" s="22" t="s">
        <v>411</v>
      </c>
      <c r="L138" s="36"/>
    </row>
    <row r="139" spans="1:12" x14ac:dyDescent="0.2">
      <c r="A139" s="11">
        <v>46022</v>
      </c>
      <c r="B139" s="12" t="s">
        <v>16</v>
      </c>
      <c r="C139" s="10">
        <f>WEEKNUM(A139,21)</f>
        <v>1</v>
      </c>
      <c r="D139" s="13" t="str">
        <f>TEXT(A139, "dddd")</f>
        <v>onsdag</v>
      </c>
      <c r="E139" s="10">
        <f>A139-$B$122</f>
        <v>365</v>
      </c>
      <c r="F139" s="23">
        <f>A139</f>
        <v>46022</v>
      </c>
      <c r="L139" s="36"/>
    </row>
    <row r="140" spans="1:12" x14ac:dyDescent="0.2">
      <c r="L140" s="36"/>
    </row>
  </sheetData>
  <conditionalFormatting sqref="D1:D2 D4:D19">
    <cfRule type="containsText" dxfId="71" priority="27" operator="containsText" text="söndag">
      <formula>NOT(ISERROR(SEARCH("söndag",D1)))</formula>
    </cfRule>
    <cfRule type="containsText" dxfId="70" priority="28" operator="containsText" text="lördag">
      <formula>NOT(ISERROR(SEARCH("lördag",D1)))</formula>
    </cfRule>
  </conditionalFormatting>
  <conditionalFormatting sqref="D21:D22 D24:D39">
    <cfRule type="containsText" dxfId="69" priority="19" operator="containsText" text="söndag">
      <formula>NOT(ISERROR(SEARCH("söndag",D21)))</formula>
    </cfRule>
    <cfRule type="containsText" dxfId="68" priority="20" operator="containsText" text="lördag">
      <formula>NOT(ISERROR(SEARCH("lördag",D21)))</formula>
    </cfRule>
  </conditionalFormatting>
  <conditionalFormatting sqref="D41:D42 D44:D59">
    <cfRule type="containsText" dxfId="67" priority="15" operator="containsText" text="söndag">
      <formula>NOT(ISERROR(SEARCH("söndag",D41)))</formula>
    </cfRule>
    <cfRule type="containsText" dxfId="66" priority="16" operator="containsText" text="lördag">
      <formula>NOT(ISERROR(SEARCH("lördag",D41)))</formula>
    </cfRule>
  </conditionalFormatting>
  <conditionalFormatting sqref="D61:D62 D64:D79">
    <cfRule type="containsText" dxfId="65" priority="13" operator="containsText" text="söndag">
      <formula>NOT(ISERROR(SEARCH("söndag",D61)))</formula>
    </cfRule>
    <cfRule type="containsText" dxfId="64" priority="14" operator="containsText" text="lördag">
      <formula>NOT(ISERROR(SEARCH("lördag",D61)))</formula>
    </cfRule>
  </conditionalFormatting>
  <conditionalFormatting sqref="D81:D82">
    <cfRule type="containsText" dxfId="63" priority="11" operator="containsText" text="söndag">
      <formula>NOT(ISERROR(SEARCH("söndag",D81)))</formula>
    </cfRule>
    <cfRule type="containsText" dxfId="62" priority="12" operator="containsText" text="lördag">
      <formula>NOT(ISERROR(SEARCH("lördag",D81)))</formula>
    </cfRule>
  </conditionalFormatting>
  <conditionalFormatting sqref="D84:D99">
    <cfRule type="containsText" dxfId="61" priority="9" operator="containsText" text="söndag">
      <formula>NOT(ISERROR(SEARCH("söndag",D84)))</formula>
    </cfRule>
    <cfRule type="containsText" dxfId="60" priority="10" operator="containsText" text="lördag">
      <formula>NOT(ISERROR(SEARCH("lördag",D84)))</formula>
    </cfRule>
  </conditionalFormatting>
  <conditionalFormatting sqref="L24:L39">
    <cfRule type="containsText" dxfId="59" priority="17" operator="containsText" text="söndag">
      <formula>NOT(ISERROR(SEARCH("söndag",L24)))</formula>
    </cfRule>
    <cfRule type="containsText" dxfId="58" priority="18" operator="containsText" text="lördag">
      <formula>NOT(ISERROR(SEARCH("lördag",L24)))</formula>
    </cfRule>
  </conditionalFormatting>
  <conditionalFormatting sqref="D101:D102">
    <cfRule type="containsText" dxfId="57" priority="7" operator="containsText" text="söndag">
      <formula>NOT(ISERROR(SEARCH("söndag",D101)))</formula>
    </cfRule>
    <cfRule type="containsText" dxfId="56" priority="8" operator="containsText" text="lördag">
      <formula>NOT(ISERROR(SEARCH("lördag",D101)))</formula>
    </cfRule>
  </conditionalFormatting>
  <conditionalFormatting sqref="D104:D119">
    <cfRule type="containsText" dxfId="55" priority="5" operator="containsText" text="söndag">
      <formula>NOT(ISERROR(SEARCH("söndag",D104)))</formula>
    </cfRule>
    <cfRule type="containsText" dxfId="54" priority="6" operator="containsText" text="lördag">
      <formula>NOT(ISERROR(SEARCH("lördag",D104)))</formula>
    </cfRule>
  </conditionalFormatting>
  <conditionalFormatting sqref="D121:D122">
    <cfRule type="containsText" dxfId="53" priority="3" operator="containsText" text="söndag">
      <formula>NOT(ISERROR(SEARCH("söndag",D121)))</formula>
    </cfRule>
    <cfRule type="containsText" dxfId="52" priority="4" operator="containsText" text="lördag">
      <formula>NOT(ISERROR(SEARCH("lördag",D121)))</formula>
    </cfRule>
  </conditionalFormatting>
  <conditionalFormatting sqref="D124:D139">
    <cfRule type="containsText" dxfId="51" priority="1" operator="containsText" text="söndag">
      <formula>NOT(ISERROR(SEARCH("söndag",D124)))</formula>
    </cfRule>
    <cfRule type="containsText" dxfId="50" priority="2" operator="containsText" text="lördag">
      <formula>NOT(ISERROR(SEARCH("lördag",D124)))</formula>
    </cfRule>
  </conditionalFormatting>
  <pageMargins left="0.47" right="0.22" top="0.37" bottom="0.39370078740157483" header="0.19" footer="0.22"/>
  <pageSetup paperSize="9" scale="75" orientation="portrait" horizontalDpi="4294967293" verticalDpi="0" r:id="rId1"/>
  <headerFooter>
    <oddFooter>&amp;Cwww.vivekasfiffigamallar.se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L83"/>
  <sheetViews>
    <sheetView tabSelected="1" topLeftCell="A42" zoomScaleNormal="100" workbookViewId="0">
      <selection activeCell="A81" sqref="A81"/>
    </sheetView>
  </sheetViews>
  <sheetFormatPr defaultColWidth="8.85546875" defaultRowHeight="12.75" x14ac:dyDescent="0.2"/>
  <cols>
    <col min="1" max="1" width="10.7109375" style="5" customWidth="1"/>
    <col min="2" max="2" width="18.7109375" customWidth="1"/>
    <col min="3" max="3" width="6.28515625" customWidth="1"/>
    <col min="4" max="4" width="10.140625" bestFit="1" customWidth="1"/>
    <col min="5" max="5" width="7.140625" customWidth="1"/>
    <col min="6" max="6" width="7.5703125" customWidth="1"/>
    <col min="7" max="7" width="6.5703125" customWidth="1"/>
    <col min="8" max="8" width="15.28515625" customWidth="1"/>
    <col min="9" max="9" width="15.42578125" customWidth="1"/>
    <col min="10" max="10" width="7.7109375" bestFit="1" customWidth="1"/>
    <col min="11" max="11" width="7.42578125" customWidth="1"/>
    <col min="12" max="12" width="3.5703125" style="36" customWidth="1"/>
    <col min="13" max="13" width="8.85546875" customWidth="1"/>
    <col min="14" max="14" width="3.7109375" customWidth="1"/>
    <col min="15" max="15" width="10.28515625" customWidth="1"/>
    <col min="16" max="16" width="20.140625" customWidth="1"/>
    <col min="17" max="19" width="8.85546875" customWidth="1"/>
    <col min="20" max="20" width="10.28515625" customWidth="1"/>
  </cols>
  <sheetData>
    <row r="1" spans="1:12" ht="15.75" x14ac:dyDescent="0.25">
      <c r="A1" s="6">
        <v>2026</v>
      </c>
      <c r="C1" s="3"/>
      <c r="D1" s="4"/>
      <c r="E1" s="3"/>
      <c r="F1" s="3"/>
    </row>
    <row r="2" spans="1:12" x14ac:dyDescent="0.2">
      <c r="A2" s="1" t="s">
        <v>26</v>
      </c>
      <c r="B2" s="20">
        <v>46022</v>
      </c>
      <c r="H2" s="1" t="s">
        <v>24</v>
      </c>
    </row>
    <row r="3" spans="1:12" x14ac:dyDescent="0.2">
      <c r="A3" s="14" t="s">
        <v>0</v>
      </c>
      <c r="B3" s="14" t="s">
        <v>1</v>
      </c>
      <c r="C3" s="14" t="s">
        <v>2</v>
      </c>
      <c r="D3" s="14" t="s">
        <v>20</v>
      </c>
      <c r="E3" s="14" t="s">
        <v>19</v>
      </c>
      <c r="F3" s="14" t="s">
        <v>17</v>
      </c>
      <c r="G3" s="7"/>
      <c r="H3" s="15" t="s">
        <v>22</v>
      </c>
      <c r="I3" s="15" t="s">
        <v>23</v>
      </c>
      <c r="J3" s="16" t="s">
        <v>434</v>
      </c>
      <c r="K3" s="16" t="s">
        <v>21</v>
      </c>
    </row>
    <row r="4" spans="1:12" x14ac:dyDescent="0.2">
      <c r="A4" s="4">
        <v>46023</v>
      </c>
      <c r="B4" s="9" t="s">
        <v>3</v>
      </c>
      <c r="C4" s="10">
        <f>WEEKNUM(A4,21)</f>
        <v>1</v>
      </c>
      <c r="D4" s="11" t="str">
        <f>TEXT(A4, "dddd")</f>
        <v>torsdag</v>
      </c>
      <c r="E4" s="10">
        <f>A4-$B$2</f>
        <v>1</v>
      </c>
      <c r="F4" s="23">
        <f t="shared" ref="F4:F19" si="0">A4</f>
        <v>46023</v>
      </c>
      <c r="H4" s="21">
        <v>46023</v>
      </c>
      <c r="I4" s="21">
        <v>46053</v>
      </c>
      <c r="J4" s="17">
        <f>NETWORKDAYS(H4,I4,)</f>
        <v>22</v>
      </c>
      <c r="K4" s="17">
        <f>NETWORKDAYS(H4,I4,{46023;46028;46115;46118;46143;46156;46192;46380;46381;46387})</f>
        <v>20</v>
      </c>
      <c r="L4" s="36">
        <f>J4-K4</f>
        <v>2</v>
      </c>
    </row>
    <row r="5" spans="1:12" x14ac:dyDescent="0.2">
      <c r="A5" s="11">
        <v>46028</v>
      </c>
      <c r="B5" s="9" t="s">
        <v>4</v>
      </c>
      <c r="C5" s="10">
        <f t="shared" ref="C5:C19" si="1">WEEKNUM(A5,21)</f>
        <v>2</v>
      </c>
      <c r="D5" s="11" t="str">
        <f t="shared" ref="D5:D16" si="2">TEXT(A5, "dddd")</f>
        <v>tisdag</v>
      </c>
      <c r="E5" s="10">
        <f t="shared" ref="E5:E19" si="3">A5-$B$2</f>
        <v>6</v>
      </c>
      <c r="F5" s="23">
        <f t="shared" si="0"/>
        <v>46028</v>
      </c>
      <c r="H5" s="21">
        <v>46054</v>
      </c>
      <c r="I5" s="21">
        <v>46081</v>
      </c>
      <c r="J5" s="17">
        <f t="shared" ref="J5:J15" si="4">NETWORKDAYS(H5,I5,)</f>
        <v>20</v>
      </c>
      <c r="K5" s="17">
        <f>NETWORKDAYS(H5,I5,{46023;46028;46115;46118;46143;46156;46192;46380;46381;46387})</f>
        <v>20</v>
      </c>
      <c r="L5" s="36">
        <f t="shared" ref="L5:L15" si="5">J5-K5</f>
        <v>0</v>
      </c>
    </row>
    <row r="6" spans="1:12" x14ac:dyDescent="0.2">
      <c r="A6" s="11">
        <v>46115</v>
      </c>
      <c r="B6" s="9" t="s">
        <v>5</v>
      </c>
      <c r="C6" s="10">
        <f t="shared" si="1"/>
        <v>14</v>
      </c>
      <c r="D6" s="11" t="str">
        <f t="shared" si="2"/>
        <v>fredag</v>
      </c>
      <c r="E6" s="10">
        <f t="shared" si="3"/>
        <v>93</v>
      </c>
      <c r="F6" s="23">
        <f t="shared" si="0"/>
        <v>46115</v>
      </c>
      <c r="H6" s="21">
        <v>46082</v>
      </c>
      <c r="I6" s="21">
        <v>46112</v>
      </c>
      <c r="J6" s="17">
        <f t="shared" si="4"/>
        <v>22</v>
      </c>
      <c r="K6" s="17">
        <f>NETWORKDAYS(H6,I6,{46023;46028;46115;46118;46143;46156;46192;46380;46381;46387})</f>
        <v>22</v>
      </c>
      <c r="L6" s="36">
        <f t="shared" si="5"/>
        <v>0</v>
      </c>
    </row>
    <row r="7" spans="1:12" x14ac:dyDescent="0.2">
      <c r="A7" s="11">
        <v>46117</v>
      </c>
      <c r="B7" s="9" t="s">
        <v>6</v>
      </c>
      <c r="C7" s="10">
        <f t="shared" si="1"/>
        <v>14</v>
      </c>
      <c r="D7" s="11" t="str">
        <f t="shared" si="2"/>
        <v>söndag</v>
      </c>
      <c r="E7" s="10">
        <f t="shared" si="3"/>
        <v>95</v>
      </c>
      <c r="F7" s="10">
        <f t="shared" si="0"/>
        <v>46117</v>
      </c>
      <c r="H7" s="21">
        <v>46113</v>
      </c>
      <c r="I7" s="21">
        <v>46142</v>
      </c>
      <c r="J7" s="17">
        <f t="shared" si="4"/>
        <v>22</v>
      </c>
      <c r="K7" s="17">
        <f>NETWORKDAYS(H7,I7,{46023;46028;46115;46118;46143;46156;46192;46380;46381;46387})</f>
        <v>20</v>
      </c>
      <c r="L7" s="36">
        <f t="shared" si="5"/>
        <v>2</v>
      </c>
    </row>
    <row r="8" spans="1:12" x14ac:dyDescent="0.2">
      <c r="A8" s="11">
        <v>46118</v>
      </c>
      <c r="B8" s="9" t="s">
        <v>7</v>
      </c>
      <c r="C8" s="10">
        <f t="shared" si="1"/>
        <v>15</v>
      </c>
      <c r="D8" s="11" t="str">
        <f t="shared" si="2"/>
        <v>måndag</v>
      </c>
      <c r="E8" s="10">
        <f t="shared" si="3"/>
        <v>96</v>
      </c>
      <c r="F8" s="23">
        <f t="shared" si="0"/>
        <v>46118</v>
      </c>
      <c r="H8" s="21">
        <v>46143</v>
      </c>
      <c r="I8" s="21">
        <v>46173</v>
      </c>
      <c r="J8" s="17">
        <f t="shared" si="4"/>
        <v>21</v>
      </c>
      <c r="K8" s="17">
        <f>NETWORKDAYS(H8,I8,{46023;46028;46115;46118;46143;46156;46192;46380;46381;46387})</f>
        <v>19</v>
      </c>
      <c r="L8" s="36">
        <f t="shared" si="5"/>
        <v>2</v>
      </c>
    </row>
    <row r="9" spans="1:12" x14ac:dyDescent="0.2">
      <c r="A9" s="11">
        <v>46143</v>
      </c>
      <c r="B9" s="9" t="s">
        <v>8</v>
      </c>
      <c r="C9" s="10">
        <f t="shared" si="1"/>
        <v>18</v>
      </c>
      <c r="D9" s="11" t="str">
        <f t="shared" si="2"/>
        <v>fredag</v>
      </c>
      <c r="E9" s="10">
        <f t="shared" si="3"/>
        <v>121</v>
      </c>
      <c r="F9" s="23">
        <f t="shared" si="0"/>
        <v>46143</v>
      </c>
      <c r="H9" s="21">
        <v>46174</v>
      </c>
      <c r="I9" s="21">
        <v>46203</v>
      </c>
      <c r="J9" s="17">
        <f t="shared" si="4"/>
        <v>22</v>
      </c>
      <c r="K9" s="17">
        <f>NETWORKDAYS(H9,I9,{46023;46028;46115;46118;46143;46156;46192;46380;46381;46387})</f>
        <v>21</v>
      </c>
      <c r="L9" s="36">
        <f t="shared" si="5"/>
        <v>1</v>
      </c>
    </row>
    <row r="10" spans="1:12" x14ac:dyDescent="0.2">
      <c r="A10" s="11">
        <v>46156</v>
      </c>
      <c r="B10" s="9" t="s">
        <v>9</v>
      </c>
      <c r="C10" s="10">
        <f t="shared" si="1"/>
        <v>20</v>
      </c>
      <c r="D10" s="11" t="str">
        <f t="shared" si="2"/>
        <v>torsdag</v>
      </c>
      <c r="E10" s="10">
        <f t="shared" si="3"/>
        <v>134</v>
      </c>
      <c r="F10" s="23">
        <f t="shared" si="0"/>
        <v>46156</v>
      </c>
      <c r="H10" s="21">
        <v>46204</v>
      </c>
      <c r="I10" s="21">
        <v>46234</v>
      </c>
      <c r="J10" s="17">
        <f t="shared" si="4"/>
        <v>23</v>
      </c>
      <c r="K10" s="17">
        <f>NETWORKDAYS(H10,I10,{46023;46028;46115;46118;46143;46156;46192;46380;46381;46387})</f>
        <v>23</v>
      </c>
      <c r="L10" s="36">
        <f t="shared" si="5"/>
        <v>0</v>
      </c>
    </row>
    <row r="11" spans="1:12" x14ac:dyDescent="0.2">
      <c r="A11" s="11">
        <v>46166</v>
      </c>
      <c r="B11" s="9" t="s">
        <v>10</v>
      </c>
      <c r="C11" s="10">
        <f t="shared" si="1"/>
        <v>21</v>
      </c>
      <c r="D11" s="11" t="str">
        <f t="shared" si="2"/>
        <v>söndag</v>
      </c>
      <c r="E11" s="10">
        <f t="shared" si="3"/>
        <v>144</v>
      </c>
      <c r="F11" s="10">
        <f t="shared" si="0"/>
        <v>46166</v>
      </c>
      <c r="H11" s="21">
        <v>46235</v>
      </c>
      <c r="I11" s="21">
        <v>46265</v>
      </c>
      <c r="J11" s="17">
        <f t="shared" si="4"/>
        <v>21</v>
      </c>
      <c r="K11" s="17">
        <f>NETWORKDAYS(H11,I11,{46023;46028;46115;46118;46143;46156;46192;46380;46381;46387})</f>
        <v>21</v>
      </c>
      <c r="L11" s="36">
        <f t="shared" si="5"/>
        <v>0</v>
      </c>
    </row>
    <row r="12" spans="1:12" x14ac:dyDescent="0.2">
      <c r="A12" s="11">
        <v>46179</v>
      </c>
      <c r="B12" s="9" t="s">
        <v>11</v>
      </c>
      <c r="C12" s="10">
        <f t="shared" si="1"/>
        <v>23</v>
      </c>
      <c r="D12" s="11" t="str">
        <f t="shared" si="2"/>
        <v>lördag</v>
      </c>
      <c r="E12" s="10">
        <f t="shared" si="3"/>
        <v>157</v>
      </c>
      <c r="F12" s="10">
        <f t="shared" si="0"/>
        <v>46179</v>
      </c>
      <c r="H12" s="21">
        <v>46266</v>
      </c>
      <c r="I12" s="21">
        <v>46295</v>
      </c>
      <c r="J12" s="17">
        <f t="shared" si="4"/>
        <v>22</v>
      </c>
      <c r="K12" s="17">
        <f>NETWORKDAYS(H12,I12,{46023;46028;46115;46118;46143;46156;46192;46380;46381;46387})</f>
        <v>22</v>
      </c>
      <c r="L12" s="36">
        <f t="shared" si="5"/>
        <v>0</v>
      </c>
    </row>
    <row r="13" spans="1:12" x14ac:dyDescent="0.2">
      <c r="A13" s="11">
        <v>46192</v>
      </c>
      <c r="B13" s="12" t="s">
        <v>15</v>
      </c>
      <c r="C13" s="10">
        <f t="shared" si="1"/>
        <v>25</v>
      </c>
      <c r="D13" s="11" t="str">
        <f t="shared" si="2"/>
        <v>fredag</v>
      </c>
      <c r="E13" s="10">
        <f t="shared" si="3"/>
        <v>170</v>
      </c>
      <c r="F13" s="23">
        <f t="shared" si="0"/>
        <v>46192</v>
      </c>
      <c r="H13" s="21">
        <v>46296</v>
      </c>
      <c r="I13" s="21">
        <v>46326</v>
      </c>
      <c r="J13" s="17">
        <f t="shared" si="4"/>
        <v>22</v>
      </c>
      <c r="K13" s="17">
        <f>NETWORKDAYS(H13,I13,{46023;46028;46115;46118;46143;46156;46192;46380;46381;46387})</f>
        <v>22</v>
      </c>
      <c r="L13" s="36">
        <f t="shared" si="5"/>
        <v>0</v>
      </c>
    </row>
    <row r="14" spans="1:12" x14ac:dyDescent="0.2">
      <c r="A14" s="11">
        <v>46193</v>
      </c>
      <c r="B14" s="9" t="s">
        <v>25</v>
      </c>
      <c r="C14" s="10">
        <f t="shared" si="1"/>
        <v>25</v>
      </c>
      <c r="D14" s="11" t="str">
        <f t="shared" si="2"/>
        <v>lördag</v>
      </c>
      <c r="E14" s="10">
        <f t="shared" si="3"/>
        <v>171</v>
      </c>
      <c r="F14" s="10">
        <f t="shared" si="0"/>
        <v>46193</v>
      </c>
      <c r="H14" s="21">
        <v>46327</v>
      </c>
      <c r="I14" s="21">
        <v>46356</v>
      </c>
      <c r="J14" s="17">
        <f t="shared" si="4"/>
        <v>21</v>
      </c>
      <c r="K14" s="17">
        <f>NETWORKDAYS(H14,I14,{46023;46028;46115;46118;46143;46156;46192;46380;46381;46387})</f>
        <v>21</v>
      </c>
      <c r="L14" s="36">
        <f t="shared" si="5"/>
        <v>0</v>
      </c>
    </row>
    <row r="15" spans="1:12" x14ac:dyDescent="0.2">
      <c r="A15" s="11">
        <v>46326</v>
      </c>
      <c r="B15" s="9" t="s">
        <v>12</v>
      </c>
      <c r="C15" s="10">
        <f t="shared" si="1"/>
        <v>44</v>
      </c>
      <c r="D15" s="11" t="str">
        <f t="shared" si="2"/>
        <v>lördag</v>
      </c>
      <c r="E15" s="10">
        <f t="shared" si="3"/>
        <v>304</v>
      </c>
      <c r="F15" s="10">
        <f t="shared" si="0"/>
        <v>46326</v>
      </c>
      <c r="H15" s="21">
        <v>46357</v>
      </c>
      <c r="I15" s="21">
        <v>46387</v>
      </c>
      <c r="J15" s="17">
        <f t="shared" si="4"/>
        <v>23</v>
      </c>
      <c r="K15" s="17">
        <f>NETWORKDAYS(H15,I15,{46023;46028;46115;46118;46143;46156;46192;46380;46381;46387})</f>
        <v>20</v>
      </c>
      <c r="L15" s="36">
        <f t="shared" si="5"/>
        <v>3</v>
      </c>
    </row>
    <row r="16" spans="1:12" x14ac:dyDescent="0.2">
      <c r="A16" s="11">
        <v>46380</v>
      </c>
      <c r="B16" s="12" t="s">
        <v>18</v>
      </c>
      <c r="C16" s="10">
        <f t="shared" si="1"/>
        <v>52</v>
      </c>
      <c r="D16" s="11" t="str">
        <f t="shared" si="2"/>
        <v>torsdag</v>
      </c>
      <c r="E16" s="10">
        <f t="shared" si="3"/>
        <v>358</v>
      </c>
      <c r="F16" s="23">
        <f t="shared" si="0"/>
        <v>46380</v>
      </c>
      <c r="J16" s="19">
        <f>SUM(J4:J15)</f>
        <v>261</v>
      </c>
      <c r="K16" s="19">
        <f>SUM(K4:K15)</f>
        <v>251</v>
      </c>
    </row>
    <row r="17" spans="1:12" x14ac:dyDescent="0.2">
      <c r="A17" s="11">
        <v>46381</v>
      </c>
      <c r="B17" s="9" t="s">
        <v>13</v>
      </c>
      <c r="C17" s="10">
        <f t="shared" si="1"/>
        <v>52</v>
      </c>
      <c r="D17" s="11" t="str">
        <f>TEXT(A17, "dddd")</f>
        <v>fredag</v>
      </c>
      <c r="E17" s="10">
        <f t="shared" si="3"/>
        <v>359</v>
      </c>
      <c r="F17" s="23">
        <f t="shared" si="0"/>
        <v>46381</v>
      </c>
    </row>
    <row r="18" spans="1:12" x14ac:dyDescent="0.2">
      <c r="A18" s="11">
        <v>46382</v>
      </c>
      <c r="B18" s="9" t="s">
        <v>14</v>
      </c>
      <c r="C18" s="10">
        <f t="shared" si="1"/>
        <v>52</v>
      </c>
      <c r="D18" s="11" t="str">
        <f>TEXT(A18, "dddd")</f>
        <v>lördag</v>
      </c>
      <c r="E18" s="10">
        <f t="shared" si="3"/>
        <v>360</v>
      </c>
      <c r="F18" s="10">
        <f t="shared" si="0"/>
        <v>46382</v>
      </c>
      <c r="H18" s="49" t="s">
        <v>415</v>
      </c>
    </row>
    <row r="19" spans="1:12" x14ac:dyDescent="0.2">
      <c r="A19" s="11">
        <v>46387</v>
      </c>
      <c r="B19" s="12" t="s">
        <v>16</v>
      </c>
      <c r="C19" s="10">
        <f t="shared" si="1"/>
        <v>53</v>
      </c>
      <c r="D19" s="13" t="str">
        <f>TEXT(A19, "dddd")</f>
        <v>torsdag</v>
      </c>
      <c r="E19" s="10">
        <f t="shared" si="3"/>
        <v>365</v>
      </c>
      <c r="F19" s="23">
        <f t="shared" si="0"/>
        <v>46387</v>
      </c>
    </row>
    <row r="21" spans="1:12" ht="15.75" x14ac:dyDescent="0.25">
      <c r="A21" s="6">
        <v>2027</v>
      </c>
      <c r="C21" s="3"/>
      <c r="D21" s="4"/>
      <c r="E21" s="3"/>
      <c r="F21" s="3"/>
    </row>
    <row r="22" spans="1:12" x14ac:dyDescent="0.2">
      <c r="A22" s="1" t="s">
        <v>26</v>
      </c>
      <c r="B22" s="20">
        <v>46022</v>
      </c>
      <c r="H22" s="1" t="s">
        <v>24</v>
      </c>
    </row>
    <row r="23" spans="1:12" x14ac:dyDescent="0.2">
      <c r="A23" s="14" t="s">
        <v>0</v>
      </c>
      <c r="B23" s="14" t="s">
        <v>1</v>
      </c>
      <c r="C23" s="14" t="s">
        <v>2</v>
      </c>
      <c r="D23" s="14" t="s">
        <v>20</v>
      </c>
      <c r="E23" s="14" t="s">
        <v>19</v>
      </c>
      <c r="F23" s="14" t="s">
        <v>17</v>
      </c>
      <c r="G23" s="7"/>
      <c r="H23" s="15" t="s">
        <v>22</v>
      </c>
      <c r="I23" s="15" t="s">
        <v>23</v>
      </c>
      <c r="J23" s="16" t="s">
        <v>434</v>
      </c>
      <c r="K23" s="16" t="s">
        <v>21</v>
      </c>
    </row>
    <row r="24" spans="1:12" x14ac:dyDescent="0.2">
      <c r="A24" s="4">
        <v>46388</v>
      </c>
      <c r="B24" s="9" t="s">
        <v>3</v>
      </c>
      <c r="C24" s="10">
        <f>WEEKNUM(A24,21)</f>
        <v>53</v>
      </c>
      <c r="D24" s="11" t="str">
        <f>TEXT(A24, "dddd")</f>
        <v>fredag</v>
      </c>
      <c r="E24" s="10">
        <f>A24-$B$2</f>
        <v>366</v>
      </c>
      <c r="F24" s="23">
        <f t="shared" ref="F24:F39" si="6">A24</f>
        <v>46388</v>
      </c>
      <c r="H24" s="21">
        <v>46388</v>
      </c>
      <c r="I24" s="21">
        <v>46418</v>
      </c>
      <c r="J24" s="17">
        <f>NETWORKDAYS(H24,I24,)</f>
        <v>21</v>
      </c>
      <c r="K24" s="17">
        <f>NETWORKDAYS(H24,I24,{46388;46393;46472;46475;46513;46563;46745;46752})</f>
        <v>19</v>
      </c>
      <c r="L24" s="36">
        <f>J24-K24</f>
        <v>2</v>
      </c>
    </row>
    <row r="25" spans="1:12" x14ac:dyDescent="0.2">
      <c r="A25" s="11">
        <v>46393</v>
      </c>
      <c r="B25" s="9" t="s">
        <v>4</v>
      </c>
      <c r="C25" s="10">
        <f t="shared" ref="C25:C39" si="7">WEEKNUM(A25,21)</f>
        <v>1</v>
      </c>
      <c r="D25" s="11" t="str">
        <f t="shared" ref="D25:D36" si="8">TEXT(A25, "dddd")</f>
        <v>onsdag</v>
      </c>
      <c r="E25" s="10">
        <f t="shared" ref="E25:E39" si="9">A25-$B$2</f>
        <v>371</v>
      </c>
      <c r="F25" s="23">
        <f t="shared" si="6"/>
        <v>46393</v>
      </c>
      <c r="H25" s="21">
        <v>46419</v>
      </c>
      <c r="I25" s="21">
        <v>46446</v>
      </c>
      <c r="J25" s="17">
        <f t="shared" ref="J25:J35" si="10">NETWORKDAYS(H25,I25,)</f>
        <v>20</v>
      </c>
      <c r="K25" s="17">
        <f>NETWORKDAYS(H25,I25,{46388;46393;46472;46475;46513;46563;46745;46752})</f>
        <v>20</v>
      </c>
      <c r="L25" s="36">
        <f t="shared" ref="L25:L35" si="11">J25-K25</f>
        <v>0</v>
      </c>
    </row>
    <row r="26" spans="1:12" x14ac:dyDescent="0.2">
      <c r="A26" s="11">
        <v>46472</v>
      </c>
      <c r="B26" s="9" t="s">
        <v>5</v>
      </c>
      <c r="C26" s="10">
        <f t="shared" si="7"/>
        <v>12</v>
      </c>
      <c r="D26" s="11" t="str">
        <f t="shared" si="8"/>
        <v>fredag</v>
      </c>
      <c r="E26" s="10">
        <f t="shared" si="9"/>
        <v>450</v>
      </c>
      <c r="F26" s="23">
        <f t="shared" si="6"/>
        <v>46472</v>
      </c>
      <c r="H26" s="21">
        <v>46447</v>
      </c>
      <c r="I26" s="21">
        <v>46477</v>
      </c>
      <c r="J26" s="17">
        <f t="shared" si="10"/>
        <v>23</v>
      </c>
      <c r="K26" s="17">
        <f>NETWORKDAYS(H26,I26,{46388;46393;46472;46475;46513;46563;46745;46752})</f>
        <v>21</v>
      </c>
      <c r="L26" s="36">
        <f t="shared" si="11"/>
        <v>2</v>
      </c>
    </row>
    <row r="27" spans="1:12" x14ac:dyDescent="0.2">
      <c r="A27" s="11">
        <v>46474</v>
      </c>
      <c r="B27" s="9" t="s">
        <v>6</v>
      </c>
      <c r="C27" s="10">
        <f t="shared" si="7"/>
        <v>12</v>
      </c>
      <c r="D27" s="11" t="str">
        <f t="shared" si="8"/>
        <v>söndag</v>
      </c>
      <c r="E27" s="10">
        <f t="shared" si="9"/>
        <v>452</v>
      </c>
      <c r="F27" s="10">
        <f t="shared" si="6"/>
        <v>46474</v>
      </c>
      <c r="H27" s="21">
        <v>46478</v>
      </c>
      <c r="I27" s="21">
        <v>46507</v>
      </c>
      <c r="J27" s="17">
        <f t="shared" si="10"/>
        <v>22</v>
      </c>
      <c r="K27" s="17">
        <f>NETWORKDAYS(H27,I27,{46388;46393;46472;46475;46513;46563;46745;46752})</f>
        <v>22</v>
      </c>
      <c r="L27" s="36">
        <f t="shared" si="11"/>
        <v>0</v>
      </c>
    </row>
    <row r="28" spans="1:12" x14ac:dyDescent="0.2">
      <c r="A28" s="11">
        <v>46475</v>
      </c>
      <c r="B28" s="9" t="s">
        <v>7</v>
      </c>
      <c r="C28" s="10">
        <f t="shared" si="7"/>
        <v>13</v>
      </c>
      <c r="D28" s="11" t="str">
        <f t="shared" si="8"/>
        <v>måndag</v>
      </c>
      <c r="E28" s="10">
        <f t="shared" si="9"/>
        <v>453</v>
      </c>
      <c r="F28" s="23">
        <f t="shared" si="6"/>
        <v>46475</v>
      </c>
      <c r="H28" s="21">
        <v>46508</v>
      </c>
      <c r="I28" s="21">
        <v>46538</v>
      </c>
      <c r="J28" s="17">
        <f t="shared" si="10"/>
        <v>21</v>
      </c>
      <c r="K28" s="17">
        <f>NETWORKDAYS(H28,I28,{46388;46393;46472;46475;46513;46563;46745;46752})</f>
        <v>20</v>
      </c>
      <c r="L28" s="36">
        <f t="shared" si="11"/>
        <v>1</v>
      </c>
    </row>
    <row r="29" spans="1:12" x14ac:dyDescent="0.2">
      <c r="A29" s="11">
        <v>46508</v>
      </c>
      <c r="B29" s="9" t="s">
        <v>8</v>
      </c>
      <c r="C29" s="10">
        <f t="shared" si="7"/>
        <v>17</v>
      </c>
      <c r="D29" s="11" t="str">
        <f t="shared" si="8"/>
        <v>lördag</v>
      </c>
      <c r="E29" s="10">
        <f t="shared" si="9"/>
        <v>486</v>
      </c>
      <c r="F29" s="10">
        <f t="shared" si="6"/>
        <v>46508</v>
      </c>
      <c r="H29" s="21">
        <v>46539</v>
      </c>
      <c r="I29" s="21">
        <v>46568</v>
      </c>
      <c r="J29" s="17">
        <f t="shared" si="10"/>
        <v>22</v>
      </c>
      <c r="K29" s="17">
        <f>NETWORKDAYS(H29,I29,{46388;46393;46472;46475;46513;46563;46745;46752})</f>
        <v>21</v>
      </c>
      <c r="L29" s="36">
        <f t="shared" si="11"/>
        <v>1</v>
      </c>
    </row>
    <row r="30" spans="1:12" x14ac:dyDescent="0.2">
      <c r="A30" s="11">
        <v>46513</v>
      </c>
      <c r="B30" s="9" t="s">
        <v>9</v>
      </c>
      <c r="C30" s="10">
        <f t="shared" si="7"/>
        <v>18</v>
      </c>
      <c r="D30" s="11" t="str">
        <f t="shared" si="8"/>
        <v>torsdag</v>
      </c>
      <c r="E30" s="10">
        <f t="shared" si="9"/>
        <v>491</v>
      </c>
      <c r="F30" s="23">
        <f t="shared" si="6"/>
        <v>46513</v>
      </c>
      <c r="H30" s="21">
        <v>46569</v>
      </c>
      <c r="I30" s="21">
        <v>46599</v>
      </c>
      <c r="J30" s="17">
        <f t="shared" si="10"/>
        <v>22</v>
      </c>
      <c r="K30" s="17">
        <f>NETWORKDAYS(H30,I30,{46388;46393;46472;46475;46513;46563;46745;46752})</f>
        <v>22</v>
      </c>
      <c r="L30" s="36">
        <f t="shared" si="11"/>
        <v>0</v>
      </c>
    </row>
    <row r="31" spans="1:12" x14ac:dyDescent="0.2">
      <c r="A31" s="11">
        <v>46523</v>
      </c>
      <c r="B31" s="9" t="s">
        <v>10</v>
      </c>
      <c r="C31" s="10">
        <f t="shared" si="7"/>
        <v>19</v>
      </c>
      <c r="D31" s="11" t="str">
        <f t="shared" si="8"/>
        <v>söndag</v>
      </c>
      <c r="E31" s="10">
        <f t="shared" si="9"/>
        <v>501</v>
      </c>
      <c r="F31" s="10">
        <f t="shared" si="6"/>
        <v>46523</v>
      </c>
      <c r="H31" s="21">
        <v>46600</v>
      </c>
      <c r="I31" s="21">
        <v>46630</v>
      </c>
      <c r="J31" s="17">
        <f t="shared" si="10"/>
        <v>22</v>
      </c>
      <c r="K31" s="17">
        <f>NETWORKDAYS(H31,I31,{46388;46393;46472;46475;46513;46563;46745;46752})</f>
        <v>22</v>
      </c>
      <c r="L31" s="36">
        <f t="shared" si="11"/>
        <v>0</v>
      </c>
    </row>
    <row r="32" spans="1:12" x14ac:dyDescent="0.2">
      <c r="A32" s="11">
        <v>46544</v>
      </c>
      <c r="B32" s="9" t="s">
        <v>11</v>
      </c>
      <c r="C32" s="10">
        <f t="shared" si="7"/>
        <v>22</v>
      </c>
      <c r="D32" s="11" t="str">
        <f t="shared" si="8"/>
        <v>söndag</v>
      </c>
      <c r="E32" s="10">
        <f t="shared" si="9"/>
        <v>522</v>
      </c>
      <c r="F32" s="10">
        <f t="shared" si="6"/>
        <v>46544</v>
      </c>
      <c r="H32" s="21">
        <v>46631</v>
      </c>
      <c r="I32" s="21">
        <v>46660</v>
      </c>
      <c r="J32" s="17">
        <f t="shared" si="10"/>
        <v>22</v>
      </c>
      <c r="K32" s="17">
        <f>NETWORKDAYS(H32,I32,{46388;46393;46472;46475;46513;46563;46745;46752})</f>
        <v>22</v>
      </c>
      <c r="L32" s="36">
        <f t="shared" si="11"/>
        <v>0</v>
      </c>
    </row>
    <row r="33" spans="1:12" x14ac:dyDescent="0.2">
      <c r="A33" s="11">
        <v>46563</v>
      </c>
      <c r="B33" s="12" t="s">
        <v>15</v>
      </c>
      <c r="C33" s="10">
        <f t="shared" si="7"/>
        <v>25</v>
      </c>
      <c r="D33" s="11" t="str">
        <f t="shared" si="8"/>
        <v>fredag</v>
      </c>
      <c r="E33" s="10">
        <f t="shared" si="9"/>
        <v>541</v>
      </c>
      <c r="F33" s="23">
        <f t="shared" si="6"/>
        <v>46563</v>
      </c>
      <c r="H33" s="21">
        <v>46661</v>
      </c>
      <c r="I33" s="21">
        <v>46691</v>
      </c>
      <c r="J33" s="17">
        <f t="shared" si="10"/>
        <v>21</v>
      </c>
      <c r="K33" s="17">
        <f>NETWORKDAYS(H33,I33,{46388;46393;46472;46475;46513;46563;46745;46752})</f>
        <v>21</v>
      </c>
      <c r="L33" s="36">
        <f t="shared" si="11"/>
        <v>0</v>
      </c>
    </row>
    <row r="34" spans="1:12" x14ac:dyDescent="0.2">
      <c r="A34" s="11">
        <v>46564</v>
      </c>
      <c r="B34" s="9" t="s">
        <v>25</v>
      </c>
      <c r="C34" s="10">
        <f t="shared" si="7"/>
        <v>25</v>
      </c>
      <c r="D34" s="11" t="str">
        <f t="shared" si="8"/>
        <v>lördag</v>
      </c>
      <c r="E34" s="10">
        <f t="shared" si="9"/>
        <v>542</v>
      </c>
      <c r="F34" s="10">
        <f t="shared" si="6"/>
        <v>46564</v>
      </c>
      <c r="H34" s="21">
        <v>46692</v>
      </c>
      <c r="I34" s="21">
        <v>46721</v>
      </c>
      <c r="J34" s="17">
        <f t="shared" si="10"/>
        <v>22</v>
      </c>
      <c r="K34" s="17">
        <f>NETWORKDAYS(H34,I34,{46388;46393;46472;46475;46513;46563;46745;46752})</f>
        <v>22</v>
      </c>
      <c r="L34" s="36">
        <f t="shared" si="11"/>
        <v>0</v>
      </c>
    </row>
    <row r="35" spans="1:12" x14ac:dyDescent="0.2">
      <c r="A35" s="11">
        <v>46697</v>
      </c>
      <c r="B35" s="9" t="s">
        <v>12</v>
      </c>
      <c r="C35" s="10">
        <f t="shared" si="7"/>
        <v>44</v>
      </c>
      <c r="D35" s="11" t="str">
        <f t="shared" si="8"/>
        <v>lördag</v>
      </c>
      <c r="E35" s="10">
        <f t="shared" si="9"/>
        <v>675</v>
      </c>
      <c r="F35" s="10">
        <f t="shared" si="6"/>
        <v>46697</v>
      </c>
      <c r="H35" s="21">
        <v>46722</v>
      </c>
      <c r="I35" s="21">
        <v>46752</v>
      </c>
      <c r="J35" s="17">
        <f t="shared" si="10"/>
        <v>23</v>
      </c>
      <c r="K35" s="17">
        <f>NETWORKDAYS(H35,I35,{46388;46393;46472;46475;46513;46563;46745;46752})</f>
        <v>21</v>
      </c>
      <c r="L35" s="36">
        <f t="shared" si="11"/>
        <v>2</v>
      </c>
    </row>
    <row r="36" spans="1:12" x14ac:dyDescent="0.2">
      <c r="A36" s="11">
        <v>46745</v>
      </c>
      <c r="B36" s="12" t="s">
        <v>18</v>
      </c>
      <c r="C36" s="10">
        <f t="shared" si="7"/>
        <v>51</v>
      </c>
      <c r="D36" s="11" t="str">
        <f t="shared" si="8"/>
        <v>fredag</v>
      </c>
      <c r="E36" s="10">
        <f t="shared" si="9"/>
        <v>723</v>
      </c>
      <c r="F36" s="23">
        <f t="shared" si="6"/>
        <v>46745</v>
      </c>
      <c r="J36" s="19">
        <f>SUM(J24:J35)</f>
        <v>261</v>
      </c>
      <c r="K36" s="19">
        <f>SUM(K24:K35)</f>
        <v>253</v>
      </c>
    </row>
    <row r="37" spans="1:12" x14ac:dyDescent="0.2">
      <c r="A37" s="11">
        <v>46746</v>
      </c>
      <c r="B37" s="9" t="s">
        <v>13</v>
      </c>
      <c r="C37" s="10">
        <f t="shared" si="7"/>
        <v>51</v>
      </c>
      <c r="D37" s="11" t="str">
        <f>TEXT(A37, "dddd")</f>
        <v>lördag</v>
      </c>
      <c r="E37" s="10">
        <f t="shared" si="9"/>
        <v>724</v>
      </c>
      <c r="F37" s="10">
        <f t="shared" si="6"/>
        <v>46746</v>
      </c>
    </row>
    <row r="38" spans="1:12" x14ac:dyDescent="0.2">
      <c r="A38" s="11">
        <v>46747</v>
      </c>
      <c r="B38" s="9" t="s">
        <v>14</v>
      </c>
      <c r="C38" s="10">
        <f t="shared" si="7"/>
        <v>51</v>
      </c>
      <c r="D38" s="11" t="str">
        <f>TEXT(A38, "dddd")</f>
        <v>söndag</v>
      </c>
      <c r="E38" s="10">
        <f t="shared" si="9"/>
        <v>725</v>
      </c>
      <c r="F38" s="10">
        <f t="shared" si="6"/>
        <v>46747</v>
      </c>
      <c r="H38" s="49" t="s">
        <v>433</v>
      </c>
    </row>
    <row r="39" spans="1:12" x14ac:dyDescent="0.2">
      <c r="A39" s="11">
        <v>46752</v>
      </c>
      <c r="B39" s="12" t="s">
        <v>16</v>
      </c>
      <c r="C39" s="10">
        <f t="shared" si="7"/>
        <v>52</v>
      </c>
      <c r="D39" s="13" t="str">
        <f>TEXT(A39, "dddd")</f>
        <v>fredag</v>
      </c>
      <c r="E39" s="10">
        <f t="shared" si="9"/>
        <v>730</v>
      </c>
      <c r="F39" s="23">
        <f t="shared" si="6"/>
        <v>46752</v>
      </c>
    </row>
    <row r="41" spans="1:12" ht="15.75" x14ac:dyDescent="0.25">
      <c r="A41" s="6">
        <v>2028</v>
      </c>
      <c r="C41" s="3"/>
      <c r="D41" s="4"/>
      <c r="E41" s="3"/>
      <c r="F41" s="3"/>
    </row>
    <row r="42" spans="1:12" x14ac:dyDescent="0.2">
      <c r="A42" s="1" t="s">
        <v>26</v>
      </c>
      <c r="B42" s="20">
        <v>46022</v>
      </c>
      <c r="H42" s="1" t="s">
        <v>24</v>
      </c>
    </row>
    <row r="43" spans="1:12" x14ac:dyDescent="0.2">
      <c r="A43" s="14" t="s">
        <v>0</v>
      </c>
      <c r="B43" s="14" t="s">
        <v>1</v>
      </c>
      <c r="C43" s="14" t="s">
        <v>2</v>
      </c>
      <c r="D43" s="14" t="s">
        <v>20</v>
      </c>
      <c r="E43" s="14" t="s">
        <v>19</v>
      </c>
      <c r="F43" s="14" t="s">
        <v>17</v>
      </c>
      <c r="G43" s="7"/>
      <c r="H43" s="15" t="s">
        <v>22</v>
      </c>
      <c r="I43" s="15" t="s">
        <v>23</v>
      </c>
      <c r="J43" s="16" t="s">
        <v>434</v>
      </c>
      <c r="K43" s="16" t="s">
        <v>21</v>
      </c>
    </row>
    <row r="44" spans="1:12" x14ac:dyDescent="0.2">
      <c r="A44" s="4">
        <v>46753</v>
      </c>
      <c r="B44" s="9" t="s">
        <v>3</v>
      </c>
      <c r="C44" s="10">
        <f>WEEKNUM(A44,21)</f>
        <v>52</v>
      </c>
      <c r="D44" s="11" t="str">
        <f>TEXT(A44, "dddd")</f>
        <v>lördag</v>
      </c>
      <c r="E44" s="10">
        <f>A44-$B$2</f>
        <v>731</v>
      </c>
      <c r="F44" s="47">
        <f t="shared" ref="F44" si="12">A44</f>
        <v>46753</v>
      </c>
      <c r="H44" s="21">
        <v>46753</v>
      </c>
      <c r="I44" s="21">
        <v>46783</v>
      </c>
      <c r="J44" s="17">
        <f>NETWORKDAYS(H44,I44,)</f>
        <v>21</v>
      </c>
      <c r="K44" s="17">
        <f>NETWORKDAYS(H44,I44,{46758;46857;46860;46874;46898;46910;46927;47112;47113})</f>
        <v>20</v>
      </c>
      <c r="L44" s="36">
        <f>J44-K44</f>
        <v>1</v>
      </c>
    </row>
    <row r="45" spans="1:12" x14ac:dyDescent="0.2">
      <c r="A45" s="4">
        <v>46758</v>
      </c>
      <c r="B45" s="9" t="s">
        <v>4</v>
      </c>
      <c r="C45" s="10">
        <f>WEEKNUM(A45,21)</f>
        <v>1</v>
      </c>
      <c r="D45" s="11" t="str">
        <f>TEXT(A45, "dddd")</f>
        <v>torsdag</v>
      </c>
      <c r="E45" s="10">
        <f>A45-$B$2</f>
        <v>736</v>
      </c>
      <c r="F45" s="23">
        <f t="shared" ref="F45:F59" si="13">A45</f>
        <v>46758</v>
      </c>
      <c r="H45" s="21">
        <v>46784</v>
      </c>
      <c r="I45" s="21">
        <v>46811</v>
      </c>
      <c r="J45" s="17">
        <f t="shared" ref="J45:J55" si="14">NETWORKDAYS(H45,I45,)</f>
        <v>20</v>
      </c>
      <c r="K45" s="17">
        <f>NETWORKDAYS(H45,I45,{46758;46857;46860;46874;46898;46910;46927;47112;47113})</f>
        <v>20</v>
      </c>
      <c r="L45" s="36">
        <f t="shared" ref="L45:L55" si="15">J45-K45</f>
        <v>0</v>
      </c>
    </row>
    <row r="46" spans="1:12" x14ac:dyDescent="0.2">
      <c r="A46" s="11">
        <v>46857</v>
      </c>
      <c r="B46" s="9" t="s">
        <v>5</v>
      </c>
      <c r="C46" s="10">
        <f t="shared" ref="C46:C59" si="16">WEEKNUM(A46,21)</f>
        <v>15</v>
      </c>
      <c r="D46" s="11" t="str">
        <f t="shared" ref="D46:D57" si="17">TEXT(A46, "dddd")</f>
        <v>fredag</v>
      </c>
      <c r="E46" s="10">
        <f t="shared" ref="E46:E59" si="18">A46-$B$2</f>
        <v>835</v>
      </c>
      <c r="F46" s="23">
        <f t="shared" si="13"/>
        <v>46857</v>
      </c>
      <c r="H46" s="21">
        <v>46813</v>
      </c>
      <c r="I46" s="21">
        <v>46843</v>
      </c>
      <c r="J46" s="17">
        <f t="shared" si="14"/>
        <v>23</v>
      </c>
      <c r="K46" s="17">
        <f>NETWORKDAYS(H46,I46,{46758;46857;46860;46874;46898;46910;46927;47112;47113})</f>
        <v>23</v>
      </c>
      <c r="L46" s="36">
        <f t="shared" si="15"/>
        <v>0</v>
      </c>
    </row>
    <row r="47" spans="1:12" x14ac:dyDescent="0.2">
      <c r="A47" s="11">
        <v>46859</v>
      </c>
      <c r="B47" s="9" t="s">
        <v>6</v>
      </c>
      <c r="C47" s="10">
        <f t="shared" si="16"/>
        <v>15</v>
      </c>
      <c r="D47" s="11" t="str">
        <f t="shared" si="17"/>
        <v>söndag</v>
      </c>
      <c r="E47" s="10">
        <f t="shared" si="18"/>
        <v>837</v>
      </c>
      <c r="F47" s="47">
        <f t="shared" si="13"/>
        <v>46859</v>
      </c>
      <c r="H47" s="21">
        <v>46844</v>
      </c>
      <c r="I47" s="21">
        <v>46873</v>
      </c>
      <c r="J47" s="17">
        <f t="shared" si="14"/>
        <v>20</v>
      </c>
      <c r="K47" s="17">
        <f>NETWORKDAYS(H47,I47,{46758;46857;46860;46874;46898;46910;46927;47112;47113})</f>
        <v>18</v>
      </c>
      <c r="L47" s="36">
        <f t="shared" si="15"/>
        <v>2</v>
      </c>
    </row>
    <row r="48" spans="1:12" x14ac:dyDescent="0.2">
      <c r="A48" s="11">
        <v>46860</v>
      </c>
      <c r="B48" s="9" t="s">
        <v>7</v>
      </c>
      <c r="C48" s="10">
        <f t="shared" si="16"/>
        <v>16</v>
      </c>
      <c r="D48" s="11" t="str">
        <f t="shared" si="17"/>
        <v>måndag</v>
      </c>
      <c r="E48" s="10">
        <f t="shared" si="18"/>
        <v>838</v>
      </c>
      <c r="F48" s="23">
        <f t="shared" si="13"/>
        <v>46860</v>
      </c>
      <c r="H48" s="21">
        <v>46874</v>
      </c>
      <c r="I48" s="21">
        <v>46904</v>
      </c>
      <c r="J48" s="17">
        <f t="shared" si="14"/>
        <v>23</v>
      </c>
      <c r="K48" s="17">
        <f>NETWORKDAYS(H48,I48,{46758;46857;46860;46874;46898;46910;46927;47112;47113})</f>
        <v>21</v>
      </c>
      <c r="L48" s="36">
        <f t="shared" si="15"/>
        <v>2</v>
      </c>
    </row>
    <row r="49" spans="1:12" x14ac:dyDescent="0.2">
      <c r="A49" s="11">
        <v>46874</v>
      </c>
      <c r="B49" s="9" t="s">
        <v>8</v>
      </c>
      <c r="C49" s="10">
        <f t="shared" si="16"/>
        <v>18</v>
      </c>
      <c r="D49" s="11" t="str">
        <f t="shared" si="17"/>
        <v>måndag</v>
      </c>
      <c r="E49" s="10">
        <f t="shared" si="18"/>
        <v>852</v>
      </c>
      <c r="F49" s="23">
        <f t="shared" si="13"/>
        <v>46874</v>
      </c>
      <c r="H49" s="21">
        <v>46905</v>
      </c>
      <c r="I49" s="21">
        <v>46934</v>
      </c>
      <c r="J49" s="17">
        <f t="shared" si="14"/>
        <v>22</v>
      </c>
      <c r="K49" s="17">
        <f>NETWORKDAYS(H49,I49,{46758;46857;46860;46874;46898;46910;46927;47112;47113})</f>
        <v>20</v>
      </c>
      <c r="L49" s="36">
        <f t="shared" si="15"/>
        <v>2</v>
      </c>
    </row>
    <row r="50" spans="1:12" x14ac:dyDescent="0.2">
      <c r="A50" s="11">
        <v>46898</v>
      </c>
      <c r="B50" s="9" t="s">
        <v>9</v>
      </c>
      <c r="C50" s="10">
        <f t="shared" si="16"/>
        <v>21</v>
      </c>
      <c r="D50" s="11" t="str">
        <f t="shared" si="17"/>
        <v>torsdag</v>
      </c>
      <c r="E50" s="10">
        <f t="shared" si="18"/>
        <v>876</v>
      </c>
      <c r="F50" s="23">
        <f t="shared" si="13"/>
        <v>46898</v>
      </c>
      <c r="H50" s="21">
        <v>46935</v>
      </c>
      <c r="I50" s="21">
        <v>46965</v>
      </c>
      <c r="J50" s="17">
        <f t="shared" si="14"/>
        <v>21</v>
      </c>
      <c r="K50" s="17">
        <f>NETWORKDAYS(H50,I50,{46758;46857;46860;46874;46898;46910;46927;47112;47113})</f>
        <v>21</v>
      </c>
      <c r="L50" s="36">
        <f t="shared" si="15"/>
        <v>0</v>
      </c>
    </row>
    <row r="51" spans="1:12" x14ac:dyDescent="0.2">
      <c r="A51" s="11">
        <v>46908</v>
      </c>
      <c r="B51" s="9" t="s">
        <v>10</v>
      </c>
      <c r="C51" s="10">
        <f t="shared" si="16"/>
        <v>22</v>
      </c>
      <c r="D51" s="11" t="str">
        <f t="shared" si="17"/>
        <v>söndag</v>
      </c>
      <c r="E51" s="10">
        <f t="shared" si="18"/>
        <v>886</v>
      </c>
      <c r="F51" s="47">
        <f t="shared" si="13"/>
        <v>46908</v>
      </c>
      <c r="H51" s="21">
        <v>46966</v>
      </c>
      <c r="I51" s="21">
        <v>46996</v>
      </c>
      <c r="J51" s="17">
        <f t="shared" si="14"/>
        <v>23</v>
      </c>
      <c r="K51" s="17">
        <f>NETWORKDAYS(H51,I51,{46758;46857;46860;46874;46898;46910;46927;47112;47113})</f>
        <v>23</v>
      </c>
      <c r="L51" s="36">
        <f t="shared" si="15"/>
        <v>0</v>
      </c>
    </row>
    <row r="52" spans="1:12" x14ac:dyDescent="0.2">
      <c r="A52" s="11">
        <v>46910</v>
      </c>
      <c r="B52" s="9" t="s">
        <v>11</v>
      </c>
      <c r="C52" s="10">
        <f t="shared" si="16"/>
        <v>23</v>
      </c>
      <c r="D52" s="11" t="str">
        <f t="shared" si="17"/>
        <v>tisdag</v>
      </c>
      <c r="E52" s="10">
        <f t="shared" si="18"/>
        <v>888</v>
      </c>
      <c r="F52" s="23">
        <f t="shared" si="13"/>
        <v>46910</v>
      </c>
      <c r="H52" s="21">
        <v>46997</v>
      </c>
      <c r="I52" s="21">
        <v>47026</v>
      </c>
      <c r="J52" s="17">
        <f t="shared" si="14"/>
        <v>21</v>
      </c>
      <c r="K52" s="17">
        <f>NETWORKDAYS(H52,I52,{46758;46857;46860;46874;46898;46910;46927;47112;47113})</f>
        <v>21</v>
      </c>
      <c r="L52" s="36">
        <f t="shared" si="15"/>
        <v>0</v>
      </c>
    </row>
    <row r="53" spans="1:12" x14ac:dyDescent="0.2">
      <c r="A53" s="11">
        <v>46927</v>
      </c>
      <c r="B53" s="12" t="s">
        <v>15</v>
      </c>
      <c r="C53" s="10">
        <f t="shared" si="16"/>
        <v>25</v>
      </c>
      <c r="D53" s="11" t="str">
        <f t="shared" si="17"/>
        <v>fredag</v>
      </c>
      <c r="E53" s="10">
        <f t="shared" si="18"/>
        <v>905</v>
      </c>
      <c r="F53" s="23">
        <f t="shared" si="13"/>
        <v>46927</v>
      </c>
      <c r="H53" s="21">
        <v>47027</v>
      </c>
      <c r="I53" s="21">
        <v>47057</v>
      </c>
      <c r="J53" s="17">
        <f t="shared" si="14"/>
        <v>22</v>
      </c>
      <c r="K53" s="17">
        <f>NETWORKDAYS(H53,I53,{46758;46857;46860;46874;46898;46910;46927;47112;47113})</f>
        <v>22</v>
      </c>
      <c r="L53" s="36">
        <f t="shared" si="15"/>
        <v>0</v>
      </c>
    </row>
    <row r="54" spans="1:12" x14ac:dyDescent="0.2">
      <c r="A54" s="11">
        <v>46928</v>
      </c>
      <c r="B54" s="9" t="s">
        <v>25</v>
      </c>
      <c r="C54" s="10">
        <f t="shared" si="16"/>
        <v>25</v>
      </c>
      <c r="D54" s="11" t="str">
        <f t="shared" si="17"/>
        <v>lördag</v>
      </c>
      <c r="E54" s="10">
        <f t="shared" si="18"/>
        <v>906</v>
      </c>
      <c r="F54" s="47">
        <f t="shared" si="13"/>
        <v>46928</v>
      </c>
      <c r="H54" s="21">
        <v>47058</v>
      </c>
      <c r="I54" s="21">
        <v>47087</v>
      </c>
      <c r="J54" s="17">
        <f t="shared" si="14"/>
        <v>22</v>
      </c>
      <c r="K54" s="17">
        <f>NETWORKDAYS(H54,I54,{46758;46857;46860;46874;46898;46910;46927;47112;47113})</f>
        <v>22</v>
      </c>
      <c r="L54" s="36">
        <f t="shared" si="15"/>
        <v>0</v>
      </c>
    </row>
    <row r="55" spans="1:12" x14ac:dyDescent="0.2">
      <c r="A55" s="11">
        <v>47061</v>
      </c>
      <c r="B55" s="9" t="s">
        <v>12</v>
      </c>
      <c r="C55" s="10">
        <f t="shared" si="16"/>
        <v>44</v>
      </c>
      <c r="D55" s="11" t="str">
        <f t="shared" si="17"/>
        <v>lördag</v>
      </c>
      <c r="E55" s="10">
        <f t="shared" si="18"/>
        <v>1039</v>
      </c>
      <c r="F55" s="10">
        <f t="shared" si="13"/>
        <v>47061</v>
      </c>
      <c r="H55" s="21">
        <v>47088</v>
      </c>
      <c r="I55" s="21">
        <v>47118</v>
      </c>
      <c r="J55" s="17">
        <f t="shared" si="14"/>
        <v>21</v>
      </c>
      <c r="K55" s="17">
        <f>NETWORKDAYS(H55,I55,{46758;46857;46860;46874;46898;46910;46927;47112;47113})</f>
        <v>19</v>
      </c>
      <c r="L55" s="36">
        <f t="shared" si="15"/>
        <v>2</v>
      </c>
    </row>
    <row r="56" spans="1:12" x14ac:dyDescent="0.2">
      <c r="A56" s="11">
        <v>47111</v>
      </c>
      <c r="B56" s="12" t="s">
        <v>18</v>
      </c>
      <c r="C56" s="10">
        <f t="shared" si="16"/>
        <v>51</v>
      </c>
      <c r="D56" s="11" t="str">
        <f t="shared" si="17"/>
        <v>söndag</v>
      </c>
      <c r="E56" s="10">
        <f t="shared" si="18"/>
        <v>1089</v>
      </c>
      <c r="F56" s="10">
        <f t="shared" si="13"/>
        <v>47111</v>
      </c>
      <c r="J56" s="19">
        <f>SUM(J44:J55)</f>
        <v>259</v>
      </c>
      <c r="K56" s="19">
        <f>SUM(K44:K55)</f>
        <v>250</v>
      </c>
    </row>
    <row r="57" spans="1:12" x14ac:dyDescent="0.2">
      <c r="A57" s="11">
        <v>47112</v>
      </c>
      <c r="B57" s="9" t="s">
        <v>13</v>
      </c>
      <c r="C57" s="10">
        <f t="shared" si="16"/>
        <v>52</v>
      </c>
      <c r="D57" s="11" t="str">
        <f t="shared" si="17"/>
        <v>måndag</v>
      </c>
      <c r="E57" s="10">
        <f t="shared" si="18"/>
        <v>1090</v>
      </c>
      <c r="F57" s="23">
        <f t="shared" si="13"/>
        <v>47112</v>
      </c>
    </row>
    <row r="58" spans="1:12" x14ac:dyDescent="0.2">
      <c r="A58" s="11">
        <v>47113</v>
      </c>
      <c r="B58" s="9" t="s">
        <v>14</v>
      </c>
      <c r="C58" s="10">
        <f t="shared" si="16"/>
        <v>52</v>
      </c>
      <c r="D58" s="11" t="str">
        <f>TEXT(A58, "dddd")</f>
        <v>tisdag</v>
      </c>
      <c r="E58" s="10">
        <f t="shared" si="18"/>
        <v>1091</v>
      </c>
      <c r="F58" s="23">
        <f t="shared" si="13"/>
        <v>47113</v>
      </c>
      <c r="H58" s="49" t="s">
        <v>461</v>
      </c>
    </row>
    <row r="59" spans="1:12" x14ac:dyDescent="0.2">
      <c r="A59" s="11">
        <v>47118</v>
      </c>
      <c r="B59" s="12" t="s">
        <v>16</v>
      </c>
      <c r="C59" s="10">
        <f t="shared" si="16"/>
        <v>52</v>
      </c>
      <c r="D59" s="11" t="str">
        <f>TEXT(A59, "dddd")</f>
        <v>söndag</v>
      </c>
      <c r="E59" s="10">
        <f t="shared" si="18"/>
        <v>1096</v>
      </c>
      <c r="F59" s="10">
        <f t="shared" si="13"/>
        <v>47118</v>
      </c>
    </row>
    <row r="61" spans="1:12" ht="15.75" x14ac:dyDescent="0.25">
      <c r="A61" s="6">
        <v>2029</v>
      </c>
      <c r="C61" s="3"/>
      <c r="D61" s="4"/>
      <c r="E61" s="3"/>
      <c r="F61" s="3"/>
    </row>
    <row r="62" spans="1:12" x14ac:dyDescent="0.2">
      <c r="A62" s="1" t="s">
        <v>26</v>
      </c>
      <c r="B62" s="20">
        <v>46022</v>
      </c>
      <c r="H62" s="1" t="s">
        <v>24</v>
      </c>
    </row>
    <row r="63" spans="1:12" x14ac:dyDescent="0.2">
      <c r="A63" s="14" t="s">
        <v>0</v>
      </c>
      <c r="B63" s="14" t="s">
        <v>1</v>
      </c>
      <c r="C63" s="14" t="s">
        <v>2</v>
      </c>
      <c r="D63" s="14" t="s">
        <v>20</v>
      </c>
      <c r="E63" s="14" t="s">
        <v>19</v>
      </c>
      <c r="F63" s="14" t="s">
        <v>17</v>
      </c>
      <c r="G63" s="7"/>
      <c r="H63" s="15" t="s">
        <v>22</v>
      </c>
      <c r="I63" s="15" t="s">
        <v>23</v>
      </c>
      <c r="J63" s="16" t="s">
        <v>434</v>
      </c>
      <c r="K63" s="16" t="s">
        <v>21</v>
      </c>
    </row>
    <row r="64" spans="1:12" x14ac:dyDescent="0.2">
      <c r="A64" s="4">
        <v>47119</v>
      </c>
      <c r="B64" s="9" t="s">
        <v>3</v>
      </c>
      <c r="C64" s="10">
        <f>WEEKNUM(A64,21)</f>
        <v>1</v>
      </c>
      <c r="D64" s="11" t="str">
        <f>TEXT(A64, "dddd")</f>
        <v>måndag</v>
      </c>
      <c r="E64" s="10">
        <f>A64-$B$2</f>
        <v>1097</v>
      </c>
      <c r="F64" s="23">
        <f t="shared" ref="F64" si="19">A64</f>
        <v>47119</v>
      </c>
      <c r="H64" s="21">
        <v>47119</v>
      </c>
      <c r="I64" s="21">
        <v>47149</v>
      </c>
      <c r="J64" s="17">
        <f>NETWORKDAYS(H64,I64,)</f>
        <v>23</v>
      </c>
      <c r="K64" s="17">
        <f>NETWORKDAYS(H64,I64,{47119;47207;47210;47239;47248;47275;47291;47476;47477;47478;47483})</f>
        <v>22</v>
      </c>
      <c r="L64" s="36">
        <f>J64-K64</f>
        <v>1</v>
      </c>
    </row>
    <row r="65" spans="1:12" x14ac:dyDescent="0.2">
      <c r="A65" s="4">
        <v>47124</v>
      </c>
      <c r="B65" s="9" t="s">
        <v>4</v>
      </c>
      <c r="C65" s="10">
        <f>WEEKNUM(A65,21)</f>
        <v>1</v>
      </c>
      <c r="D65" s="11" t="str">
        <f>TEXT(A65, "dddd")</f>
        <v>lördag</v>
      </c>
      <c r="E65" s="10">
        <f>A65-$B$2</f>
        <v>1102</v>
      </c>
      <c r="F65" s="47">
        <f t="shared" ref="F65:F79" si="20">A65</f>
        <v>47124</v>
      </c>
      <c r="H65" s="21">
        <v>47150</v>
      </c>
      <c r="I65" s="21">
        <v>47177</v>
      </c>
      <c r="J65" s="17">
        <f t="shared" ref="J65:J75" si="21">NETWORKDAYS(H65,I65,)</f>
        <v>20</v>
      </c>
      <c r="K65" s="17">
        <f>NETWORKDAYS(H65,I65,{47119;47207;47210;47239;47248;47275;47291;47476;47477;47478;47483})</f>
        <v>20</v>
      </c>
      <c r="L65" s="36">
        <f t="shared" ref="L65:L75" si="22">J65-K65</f>
        <v>0</v>
      </c>
    </row>
    <row r="66" spans="1:12" x14ac:dyDescent="0.2">
      <c r="A66" s="11">
        <v>47207</v>
      </c>
      <c r="B66" s="9" t="s">
        <v>5</v>
      </c>
      <c r="C66" s="10">
        <f t="shared" ref="C66:C79" si="23">WEEKNUM(A66,21)</f>
        <v>13</v>
      </c>
      <c r="D66" s="11" t="str">
        <f t="shared" ref="D66:D77" si="24">TEXT(A66, "dddd")</f>
        <v>fredag</v>
      </c>
      <c r="E66" s="10">
        <f t="shared" ref="E66:E79" si="25">A66-$B$2</f>
        <v>1185</v>
      </c>
      <c r="F66" s="23">
        <f t="shared" si="20"/>
        <v>47207</v>
      </c>
      <c r="H66" s="21">
        <v>47178</v>
      </c>
      <c r="I66" s="21">
        <v>47208</v>
      </c>
      <c r="J66" s="17">
        <f t="shared" si="21"/>
        <v>22</v>
      </c>
      <c r="K66" s="17">
        <f>NETWORKDAYS(H66,I66,{47119;47207;47210;47239;47248;47275;47291;47476;47477;47478;47483})</f>
        <v>21</v>
      </c>
      <c r="L66" s="36">
        <f t="shared" si="22"/>
        <v>1</v>
      </c>
    </row>
    <row r="67" spans="1:12" x14ac:dyDescent="0.2">
      <c r="A67" s="11">
        <v>47209</v>
      </c>
      <c r="B67" s="9" t="s">
        <v>6</v>
      </c>
      <c r="C67" s="10">
        <f t="shared" si="23"/>
        <v>13</v>
      </c>
      <c r="D67" s="11" t="str">
        <f t="shared" si="24"/>
        <v>söndag</v>
      </c>
      <c r="E67" s="10">
        <f t="shared" si="25"/>
        <v>1187</v>
      </c>
      <c r="F67" s="47">
        <f t="shared" si="20"/>
        <v>47209</v>
      </c>
      <c r="H67" s="21">
        <v>47209</v>
      </c>
      <c r="I67" s="21">
        <v>47238</v>
      </c>
      <c r="J67" s="17">
        <f t="shared" si="21"/>
        <v>21</v>
      </c>
      <c r="K67" s="17">
        <f>NETWORKDAYS(H67,I67,{47119;47207;47210;47239;47248;47275;47291;47476;47477;47478;47483})</f>
        <v>20</v>
      </c>
      <c r="L67" s="36">
        <f t="shared" si="22"/>
        <v>1</v>
      </c>
    </row>
    <row r="68" spans="1:12" x14ac:dyDescent="0.2">
      <c r="A68" s="11">
        <v>47210</v>
      </c>
      <c r="B68" s="9" t="s">
        <v>7</v>
      </c>
      <c r="C68" s="10">
        <f t="shared" si="23"/>
        <v>14</v>
      </c>
      <c r="D68" s="11" t="str">
        <f t="shared" si="24"/>
        <v>måndag</v>
      </c>
      <c r="E68" s="10">
        <f t="shared" si="25"/>
        <v>1188</v>
      </c>
      <c r="F68" s="23">
        <f t="shared" si="20"/>
        <v>47210</v>
      </c>
      <c r="H68" s="21">
        <v>47239</v>
      </c>
      <c r="I68" s="21">
        <v>47269</v>
      </c>
      <c r="J68" s="17">
        <f t="shared" si="21"/>
        <v>23</v>
      </c>
      <c r="K68" s="17">
        <f>NETWORKDAYS(H68,I68,{47119;47207;47210;47239;47248;47275;47291;47476;47477;47478;47483})</f>
        <v>21</v>
      </c>
      <c r="L68" s="36">
        <f t="shared" si="22"/>
        <v>2</v>
      </c>
    </row>
    <row r="69" spans="1:12" x14ac:dyDescent="0.2">
      <c r="A69" s="11">
        <v>47239</v>
      </c>
      <c r="B69" s="9" t="s">
        <v>8</v>
      </c>
      <c r="C69" s="10">
        <f t="shared" si="23"/>
        <v>18</v>
      </c>
      <c r="D69" s="11" t="str">
        <f t="shared" si="24"/>
        <v>tisdag</v>
      </c>
      <c r="E69" s="10">
        <f t="shared" si="25"/>
        <v>1217</v>
      </c>
      <c r="F69" s="23">
        <f t="shared" si="20"/>
        <v>47239</v>
      </c>
      <c r="H69" s="21">
        <v>47270</v>
      </c>
      <c r="I69" s="21">
        <v>47299</v>
      </c>
      <c r="J69" s="17">
        <f t="shared" si="21"/>
        <v>21</v>
      </c>
      <c r="K69" s="17">
        <f>NETWORKDAYS(H69,I69,{47119;47207;47210;47239;47248;47275;47291;47476;47477;47478;47483})</f>
        <v>19</v>
      </c>
      <c r="L69" s="36">
        <f t="shared" si="22"/>
        <v>2</v>
      </c>
    </row>
    <row r="70" spans="1:12" x14ac:dyDescent="0.2">
      <c r="A70" s="11">
        <v>47248</v>
      </c>
      <c r="B70" s="9" t="s">
        <v>9</v>
      </c>
      <c r="C70" s="10">
        <f t="shared" si="23"/>
        <v>19</v>
      </c>
      <c r="D70" s="11" t="str">
        <f t="shared" si="24"/>
        <v>torsdag</v>
      </c>
      <c r="E70" s="10">
        <f t="shared" si="25"/>
        <v>1226</v>
      </c>
      <c r="F70" s="23">
        <f t="shared" si="20"/>
        <v>47248</v>
      </c>
      <c r="H70" s="21">
        <v>47300</v>
      </c>
      <c r="I70" s="21">
        <v>47330</v>
      </c>
      <c r="J70" s="17">
        <f t="shared" si="21"/>
        <v>22</v>
      </c>
      <c r="K70" s="17">
        <f>NETWORKDAYS(H70,I70,{47119;47207;47210;47239;47248;47275;47291;47476;47477;47478;47483})</f>
        <v>22</v>
      </c>
      <c r="L70" s="36">
        <f t="shared" si="22"/>
        <v>0</v>
      </c>
    </row>
    <row r="71" spans="1:12" x14ac:dyDescent="0.2">
      <c r="A71" s="11">
        <v>47258</v>
      </c>
      <c r="B71" s="9" t="s">
        <v>10</v>
      </c>
      <c r="C71" s="10">
        <f t="shared" si="23"/>
        <v>20</v>
      </c>
      <c r="D71" s="11" t="str">
        <f t="shared" si="24"/>
        <v>söndag</v>
      </c>
      <c r="E71" s="10">
        <f t="shared" si="25"/>
        <v>1236</v>
      </c>
      <c r="F71" s="47">
        <f t="shared" si="20"/>
        <v>47258</v>
      </c>
      <c r="H71" s="21">
        <v>47331</v>
      </c>
      <c r="I71" s="21">
        <v>47361</v>
      </c>
      <c r="J71" s="17">
        <f t="shared" si="21"/>
        <v>23</v>
      </c>
      <c r="K71" s="17">
        <f>NETWORKDAYS(H71,I71,{47119;47207;47210;47239;47248;47275;47291;47476;47477;47478;47483})</f>
        <v>23</v>
      </c>
      <c r="L71" s="36">
        <f t="shared" si="22"/>
        <v>0</v>
      </c>
    </row>
    <row r="72" spans="1:12" x14ac:dyDescent="0.2">
      <c r="A72" s="11">
        <v>47275</v>
      </c>
      <c r="B72" s="9" t="s">
        <v>11</v>
      </c>
      <c r="C72" s="10">
        <f t="shared" si="23"/>
        <v>23</v>
      </c>
      <c r="D72" s="11" t="str">
        <f t="shared" si="24"/>
        <v>onsdag</v>
      </c>
      <c r="E72" s="10">
        <f t="shared" si="25"/>
        <v>1253</v>
      </c>
      <c r="F72" s="23">
        <f t="shared" si="20"/>
        <v>47275</v>
      </c>
      <c r="H72" s="21">
        <v>47362</v>
      </c>
      <c r="I72" s="21">
        <v>47391</v>
      </c>
      <c r="J72" s="17">
        <f t="shared" si="21"/>
        <v>20</v>
      </c>
      <c r="K72" s="17">
        <f>NETWORKDAYS(H72,I72,{47119;47207;47210;47239;47248;47275;47291;47476;47477;47478;47483})</f>
        <v>20</v>
      </c>
      <c r="L72" s="36">
        <f t="shared" si="22"/>
        <v>0</v>
      </c>
    </row>
    <row r="73" spans="1:12" x14ac:dyDescent="0.2">
      <c r="A73" s="11">
        <v>47291</v>
      </c>
      <c r="B73" s="12" t="s">
        <v>15</v>
      </c>
      <c r="C73" s="10">
        <f t="shared" si="23"/>
        <v>25</v>
      </c>
      <c r="D73" s="11" t="str">
        <f t="shared" si="24"/>
        <v>fredag</v>
      </c>
      <c r="E73" s="10">
        <f t="shared" si="25"/>
        <v>1269</v>
      </c>
      <c r="F73" s="23">
        <f t="shared" si="20"/>
        <v>47291</v>
      </c>
      <c r="H73" s="21">
        <v>47392</v>
      </c>
      <c r="I73" s="21">
        <v>47422</v>
      </c>
      <c r="J73" s="17">
        <f t="shared" si="21"/>
        <v>23</v>
      </c>
      <c r="K73" s="17">
        <f>NETWORKDAYS(H73,I73,{47119;47207;47210;47239;47248;47275;47291;47476;47477;47478;47483})</f>
        <v>23</v>
      </c>
      <c r="L73" s="36">
        <f t="shared" si="22"/>
        <v>0</v>
      </c>
    </row>
    <row r="74" spans="1:12" x14ac:dyDescent="0.2">
      <c r="A74" s="11">
        <v>47292</v>
      </c>
      <c r="B74" s="9" t="s">
        <v>25</v>
      </c>
      <c r="C74" s="10">
        <f t="shared" si="23"/>
        <v>25</v>
      </c>
      <c r="D74" s="11" t="str">
        <f t="shared" si="24"/>
        <v>lördag</v>
      </c>
      <c r="E74" s="10">
        <f t="shared" si="25"/>
        <v>1270</v>
      </c>
      <c r="F74" s="47">
        <f t="shared" si="20"/>
        <v>47292</v>
      </c>
      <c r="H74" s="21">
        <v>47423</v>
      </c>
      <c r="I74" s="21">
        <v>47452</v>
      </c>
      <c r="J74" s="17">
        <f t="shared" si="21"/>
        <v>22</v>
      </c>
      <c r="K74" s="17">
        <f>NETWORKDAYS(H74,I74,{47119;47207;47210;47239;47248;47275;47291;47476;47477;47478;47483})</f>
        <v>22</v>
      </c>
      <c r="L74" s="36">
        <f t="shared" si="22"/>
        <v>0</v>
      </c>
    </row>
    <row r="75" spans="1:12" x14ac:dyDescent="0.2">
      <c r="A75" s="11">
        <v>47425</v>
      </c>
      <c r="B75" s="9" t="s">
        <v>12</v>
      </c>
      <c r="C75" s="10">
        <f t="shared" si="23"/>
        <v>44</v>
      </c>
      <c r="D75" s="11" t="str">
        <f t="shared" si="24"/>
        <v>lördag</v>
      </c>
      <c r="E75" s="10">
        <f t="shared" si="25"/>
        <v>1403</v>
      </c>
      <c r="F75" s="47">
        <f t="shared" si="20"/>
        <v>47425</v>
      </c>
      <c r="H75" s="21">
        <v>47453</v>
      </c>
      <c r="I75" s="21">
        <v>47483</v>
      </c>
      <c r="J75" s="17">
        <f t="shared" si="21"/>
        <v>21</v>
      </c>
      <c r="K75" s="17">
        <f>NETWORKDAYS(H75,I75,{47119;47207;47210;47239;47248;47275;47291;47476;47477;47478;47483})</f>
        <v>17</v>
      </c>
      <c r="L75" s="36">
        <f t="shared" si="22"/>
        <v>4</v>
      </c>
    </row>
    <row r="76" spans="1:12" x14ac:dyDescent="0.2">
      <c r="A76" s="11">
        <v>47476</v>
      </c>
      <c r="B76" s="12" t="s">
        <v>18</v>
      </c>
      <c r="C76" s="10">
        <f t="shared" si="23"/>
        <v>52</v>
      </c>
      <c r="D76" s="11" t="str">
        <f t="shared" si="24"/>
        <v>måndag</v>
      </c>
      <c r="E76" s="10">
        <f t="shared" si="25"/>
        <v>1454</v>
      </c>
      <c r="F76" s="23">
        <f t="shared" si="20"/>
        <v>47476</v>
      </c>
      <c r="J76" s="19">
        <f>SUM(J64:J75)</f>
        <v>261</v>
      </c>
      <c r="K76" s="19">
        <f>SUM(K64:K75)</f>
        <v>250</v>
      </c>
    </row>
    <row r="77" spans="1:12" x14ac:dyDescent="0.2">
      <c r="A77" s="11">
        <v>47477</v>
      </c>
      <c r="B77" s="9" t="s">
        <v>13</v>
      </c>
      <c r="C77" s="10">
        <f t="shared" si="23"/>
        <v>52</v>
      </c>
      <c r="D77" s="11" t="str">
        <f t="shared" si="24"/>
        <v>tisdag</v>
      </c>
      <c r="E77" s="10">
        <f t="shared" si="25"/>
        <v>1455</v>
      </c>
      <c r="F77" s="23">
        <f t="shared" si="20"/>
        <v>47477</v>
      </c>
    </row>
    <row r="78" spans="1:12" x14ac:dyDescent="0.2">
      <c r="A78" s="11">
        <v>47478</v>
      </c>
      <c r="B78" s="9" t="s">
        <v>14</v>
      </c>
      <c r="C78" s="10">
        <f t="shared" si="23"/>
        <v>52</v>
      </c>
      <c r="D78" s="11" t="str">
        <f>TEXT(A78, "dddd")</f>
        <v>onsdag</v>
      </c>
      <c r="E78" s="10">
        <f t="shared" si="25"/>
        <v>1456</v>
      </c>
      <c r="F78" s="23">
        <f t="shared" si="20"/>
        <v>47478</v>
      </c>
    </row>
    <row r="79" spans="1:12" x14ac:dyDescent="0.2">
      <c r="A79" s="11">
        <v>47483</v>
      </c>
      <c r="B79" s="12" t="s">
        <v>16</v>
      </c>
      <c r="C79" s="10">
        <f t="shared" si="23"/>
        <v>1</v>
      </c>
      <c r="D79" s="11" t="str">
        <f>TEXT(A79, "dddd")</f>
        <v>måndag</v>
      </c>
      <c r="E79" s="10">
        <f t="shared" si="25"/>
        <v>1461</v>
      </c>
      <c r="F79" s="23">
        <f t="shared" si="20"/>
        <v>47483</v>
      </c>
      <c r="H79" s="49" t="s">
        <v>462</v>
      </c>
    </row>
    <row r="83" spans="2:2" x14ac:dyDescent="0.2">
      <c r="B83" s="35" t="s">
        <v>416</v>
      </c>
    </row>
  </sheetData>
  <conditionalFormatting sqref="D1:D2">
    <cfRule type="containsText" dxfId="49" priority="31" operator="containsText" text="söndag">
      <formula>NOT(ISERROR(SEARCH("söndag",D1)))</formula>
    </cfRule>
    <cfRule type="containsText" dxfId="48" priority="32" operator="containsText" text="lördag">
      <formula>NOT(ISERROR(SEARCH("lördag",D1)))</formula>
    </cfRule>
  </conditionalFormatting>
  <conditionalFormatting sqref="D4:D19">
    <cfRule type="containsText" dxfId="47" priority="15" operator="containsText" text="söndag">
      <formula>NOT(ISERROR(SEARCH("söndag",D4)))</formula>
    </cfRule>
    <cfRule type="containsText" dxfId="46" priority="16" operator="containsText" text="lördag">
      <formula>NOT(ISERROR(SEARCH("lördag",D4)))</formula>
    </cfRule>
  </conditionalFormatting>
  <conditionalFormatting sqref="D21:D22">
    <cfRule type="containsText" dxfId="45" priority="13" operator="containsText" text="söndag">
      <formula>NOT(ISERROR(SEARCH("söndag",D21)))</formula>
    </cfRule>
    <cfRule type="containsText" dxfId="44" priority="14" operator="containsText" text="lördag">
      <formula>NOT(ISERROR(SEARCH("lördag",D21)))</formula>
    </cfRule>
  </conditionalFormatting>
  <conditionalFormatting sqref="D24:D39">
    <cfRule type="containsText" dxfId="43" priority="11" operator="containsText" text="söndag">
      <formula>NOT(ISERROR(SEARCH("söndag",D24)))</formula>
    </cfRule>
    <cfRule type="containsText" dxfId="42" priority="12" operator="containsText" text="lördag">
      <formula>NOT(ISERROR(SEARCH("lördag",D24)))</formula>
    </cfRule>
  </conditionalFormatting>
  <conditionalFormatting sqref="D41:D42">
    <cfRule type="containsText" dxfId="41" priority="9" operator="containsText" text="söndag">
      <formula>NOT(ISERROR(SEARCH("söndag",D41)))</formula>
    </cfRule>
    <cfRule type="containsText" dxfId="40" priority="10" operator="containsText" text="lördag">
      <formula>NOT(ISERROR(SEARCH("lördag",D41)))</formula>
    </cfRule>
  </conditionalFormatting>
  <conditionalFormatting sqref="D44:D59">
    <cfRule type="containsText" dxfId="39" priority="5" operator="containsText" text="söndag">
      <formula>NOT(ISERROR(SEARCH("söndag",D44)))</formula>
    </cfRule>
    <cfRule type="containsText" dxfId="38" priority="6" operator="containsText" text="lördag">
      <formula>NOT(ISERROR(SEARCH("lördag",D44)))</formula>
    </cfRule>
  </conditionalFormatting>
  <conditionalFormatting sqref="D61:D62">
    <cfRule type="containsText" dxfId="37" priority="3" operator="containsText" text="söndag">
      <formula>NOT(ISERROR(SEARCH("söndag",D61)))</formula>
    </cfRule>
    <cfRule type="containsText" dxfId="36" priority="4" operator="containsText" text="lördag">
      <formula>NOT(ISERROR(SEARCH("lördag",D61)))</formula>
    </cfRule>
  </conditionalFormatting>
  <conditionalFormatting sqref="D64:D79">
    <cfRule type="containsText" dxfId="35" priority="1" operator="containsText" text="söndag">
      <formula>NOT(ISERROR(SEARCH("söndag",D64)))</formula>
    </cfRule>
    <cfRule type="containsText" dxfId="34" priority="2" operator="containsText" text="lördag">
      <formula>NOT(ISERROR(SEARCH("lördag",D64)))</formula>
    </cfRule>
  </conditionalFormatting>
  <hyperlinks>
    <hyperlink ref="B83" r:id="rId1" xr:uid="{857AAC43-155C-4394-93A6-86483B05D1B9}"/>
  </hyperlinks>
  <pageMargins left="0.52" right="0.16" top="0.37" bottom="0.39370078740157483" header="0.19" footer="0.22"/>
  <pageSetup paperSize="9" scale="61" orientation="portrait" horizontalDpi="4294967293" verticalDpi="0" r:id="rId2"/>
  <headerFooter>
    <oddFooter>&amp;Cwww.vivekasfiffigamallar.se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69D1D-698A-4C01-A98A-03D179746D58}">
  <dimension ref="A1:C136"/>
  <sheetViews>
    <sheetView topLeftCell="A94" workbookViewId="0">
      <selection activeCell="E128" sqref="E128"/>
    </sheetView>
  </sheetViews>
  <sheetFormatPr defaultRowHeight="12.75" x14ac:dyDescent="0.2"/>
  <cols>
    <col min="1" max="1" width="11.28515625" style="4" customWidth="1"/>
    <col min="2" max="2" width="24.7109375" bestFit="1" customWidth="1"/>
    <col min="3" max="3" width="10" bestFit="1" customWidth="1"/>
  </cols>
  <sheetData>
    <row r="1" spans="1:3" x14ac:dyDescent="0.2">
      <c r="A1" s="25" t="s">
        <v>38</v>
      </c>
      <c r="B1" s="25" t="s">
        <v>28</v>
      </c>
      <c r="C1" s="25" t="s">
        <v>20</v>
      </c>
    </row>
    <row r="2" spans="1:3" x14ac:dyDescent="0.2">
      <c r="A2" s="11">
        <v>44927</v>
      </c>
      <c r="B2" s="13" t="s">
        <v>3</v>
      </c>
      <c r="C2" s="11" t="str">
        <f>TEXT(A2, "dddd")</f>
        <v>söndag</v>
      </c>
    </row>
    <row r="3" spans="1:3" x14ac:dyDescent="0.2">
      <c r="A3" s="11">
        <v>44954</v>
      </c>
      <c r="B3" s="13" t="s">
        <v>29</v>
      </c>
      <c r="C3" s="11" t="str">
        <f t="shared" ref="C3:C18" si="0">TEXT(A3, "dddd")</f>
        <v>lördag</v>
      </c>
    </row>
    <row r="4" spans="1:3" x14ac:dyDescent="0.2">
      <c r="A4" s="11">
        <v>44997</v>
      </c>
      <c r="B4" s="13" t="s">
        <v>30</v>
      </c>
      <c r="C4" s="11" t="str">
        <f t="shared" si="0"/>
        <v>söndag</v>
      </c>
    </row>
    <row r="5" spans="1:3" x14ac:dyDescent="0.2">
      <c r="A5" s="11">
        <v>45025</v>
      </c>
      <c r="B5" s="13" t="s">
        <v>6</v>
      </c>
      <c r="C5" s="11" t="str">
        <f t="shared" si="0"/>
        <v>söndag</v>
      </c>
    </row>
    <row r="6" spans="1:3" x14ac:dyDescent="0.2">
      <c r="A6" s="11">
        <v>45046</v>
      </c>
      <c r="B6" s="13" t="s">
        <v>31</v>
      </c>
      <c r="C6" s="11" t="str">
        <f t="shared" si="0"/>
        <v>söndag</v>
      </c>
    </row>
    <row r="7" spans="1:3" x14ac:dyDescent="0.2">
      <c r="A7" s="11">
        <v>45047</v>
      </c>
      <c r="B7" s="13" t="s">
        <v>8</v>
      </c>
      <c r="C7" s="11" t="str">
        <f t="shared" si="0"/>
        <v>måndag</v>
      </c>
    </row>
    <row r="8" spans="1:3" x14ac:dyDescent="0.2">
      <c r="A8" s="11">
        <v>45074</v>
      </c>
      <c r="B8" s="13" t="s">
        <v>10</v>
      </c>
      <c r="C8" s="11" t="str">
        <f t="shared" si="0"/>
        <v>söndag</v>
      </c>
    </row>
    <row r="9" spans="1:3" x14ac:dyDescent="0.2">
      <c r="A9" s="11">
        <v>45075</v>
      </c>
      <c r="B9" s="13" t="s">
        <v>39</v>
      </c>
      <c r="C9" s="11" t="str">
        <f>TEXT(A9, "dddd")</f>
        <v>måndag</v>
      </c>
    </row>
    <row r="10" spans="1:3" x14ac:dyDescent="0.2">
      <c r="A10" s="11">
        <v>45083</v>
      </c>
      <c r="B10" s="13" t="s">
        <v>11</v>
      </c>
      <c r="C10" s="11" t="str">
        <f t="shared" si="0"/>
        <v>tisdag</v>
      </c>
    </row>
    <row r="11" spans="1:3" x14ac:dyDescent="0.2">
      <c r="A11" s="11">
        <v>45101</v>
      </c>
      <c r="B11" s="13" t="s">
        <v>25</v>
      </c>
      <c r="C11" s="11" t="str">
        <f t="shared" si="0"/>
        <v>lördag</v>
      </c>
    </row>
    <row r="12" spans="1:3" x14ac:dyDescent="0.2">
      <c r="A12" s="11">
        <v>45121</v>
      </c>
      <c r="B12" s="13" t="s">
        <v>32</v>
      </c>
      <c r="C12" s="11" t="str">
        <f t="shared" si="0"/>
        <v>fredag</v>
      </c>
    </row>
    <row r="13" spans="1:3" x14ac:dyDescent="0.2">
      <c r="A13" s="11">
        <v>45146</v>
      </c>
      <c r="B13" s="13" t="s">
        <v>33</v>
      </c>
      <c r="C13" s="11" t="str">
        <f t="shared" si="0"/>
        <v>tisdag</v>
      </c>
    </row>
    <row r="14" spans="1:3" x14ac:dyDescent="0.2">
      <c r="A14" s="11">
        <v>45223</v>
      </c>
      <c r="B14" s="13" t="s">
        <v>34</v>
      </c>
      <c r="C14" s="11" t="str">
        <f t="shared" si="0"/>
        <v>tisdag</v>
      </c>
    </row>
    <row r="15" spans="1:3" x14ac:dyDescent="0.2">
      <c r="A15" s="11">
        <v>45236</v>
      </c>
      <c r="B15" s="13" t="s">
        <v>35</v>
      </c>
      <c r="C15" s="11" t="str">
        <f t="shared" si="0"/>
        <v>måndag</v>
      </c>
    </row>
    <row r="16" spans="1:3" x14ac:dyDescent="0.2">
      <c r="A16" s="11">
        <v>45270</v>
      </c>
      <c r="B16" s="13" t="s">
        <v>36</v>
      </c>
      <c r="C16" s="11" t="str">
        <f t="shared" si="0"/>
        <v>söndag</v>
      </c>
    </row>
    <row r="17" spans="1:3" x14ac:dyDescent="0.2">
      <c r="A17" s="11">
        <v>45283</v>
      </c>
      <c r="B17" s="13" t="s">
        <v>37</v>
      </c>
      <c r="C17" s="11" t="str">
        <f t="shared" si="0"/>
        <v>lördag</v>
      </c>
    </row>
    <row r="18" spans="1:3" x14ac:dyDescent="0.2">
      <c r="A18" s="11">
        <v>45285</v>
      </c>
      <c r="B18" s="13" t="s">
        <v>13</v>
      </c>
      <c r="C18" s="11" t="str">
        <f t="shared" si="0"/>
        <v>måndag</v>
      </c>
    </row>
    <row r="20" spans="1:3" x14ac:dyDescent="0.2">
      <c r="A20" s="25" t="s">
        <v>40</v>
      </c>
      <c r="B20" s="25" t="s">
        <v>28</v>
      </c>
      <c r="C20" s="25" t="s">
        <v>20</v>
      </c>
    </row>
    <row r="21" spans="1:3" x14ac:dyDescent="0.2">
      <c r="A21" s="11">
        <v>45292</v>
      </c>
      <c r="B21" s="13" t="s">
        <v>3</v>
      </c>
      <c r="C21" s="11" t="str">
        <f>TEXT(A21, "dddd")</f>
        <v>måndag</v>
      </c>
    </row>
    <row r="22" spans="1:3" x14ac:dyDescent="0.2">
      <c r="A22" s="11">
        <v>45319</v>
      </c>
      <c r="B22" s="13" t="s">
        <v>29</v>
      </c>
      <c r="C22" s="11" t="str">
        <f t="shared" ref="C22:C27" si="1">TEXT(A22, "dddd")</f>
        <v>söndag</v>
      </c>
    </row>
    <row r="23" spans="1:3" x14ac:dyDescent="0.2">
      <c r="A23" s="11">
        <v>45363</v>
      </c>
      <c r="B23" s="13" t="s">
        <v>30</v>
      </c>
      <c r="C23" s="11" t="str">
        <f t="shared" si="1"/>
        <v>tisdag</v>
      </c>
    </row>
    <row r="24" spans="1:3" x14ac:dyDescent="0.2">
      <c r="A24" s="11">
        <v>45382</v>
      </c>
      <c r="B24" s="13" t="s">
        <v>6</v>
      </c>
      <c r="C24" s="11" t="str">
        <f t="shared" si="1"/>
        <v>söndag</v>
      </c>
    </row>
    <row r="25" spans="1:3" x14ac:dyDescent="0.2">
      <c r="A25" s="11">
        <v>45412</v>
      </c>
      <c r="B25" s="13" t="s">
        <v>31</v>
      </c>
      <c r="C25" s="11" t="str">
        <f t="shared" si="1"/>
        <v>tisdag</v>
      </c>
    </row>
    <row r="26" spans="1:3" x14ac:dyDescent="0.2">
      <c r="A26" s="11">
        <v>45413</v>
      </c>
      <c r="B26" s="13" t="s">
        <v>8</v>
      </c>
      <c r="C26" s="11" t="str">
        <f t="shared" si="1"/>
        <v>onsdag</v>
      </c>
    </row>
    <row r="27" spans="1:3" x14ac:dyDescent="0.2">
      <c r="A27" s="11">
        <v>45431</v>
      </c>
      <c r="B27" s="13" t="s">
        <v>10</v>
      </c>
      <c r="C27" s="11" t="str">
        <f t="shared" si="1"/>
        <v>söndag</v>
      </c>
    </row>
    <row r="28" spans="1:3" x14ac:dyDescent="0.2">
      <c r="A28" s="11">
        <v>45441</v>
      </c>
      <c r="B28" s="13" t="s">
        <v>41</v>
      </c>
      <c r="C28" s="11" t="str">
        <f>TEXT(A28, "dddd")</f>
        <v>onsdag</v>
      </c>
    </row>
    <row r="29" spans="1:3" x14ac:dyDescent="0.2">
      <c r="A29" s="11">
        <v>45449</v>
      </c>
      <c r="B29" s="13" t="s">
        <v>11</v>
      </c>
      <c r="C29" s="11" t="str">
        <f t="shared" ref="C29:C37" si="2">TEXT(A29, "dddd")</f>
        <v>torsdag</v>
      </c>
    </row>
    <row r="30" spans="1:3" x14ac:dyDescent="0.2">
      <c r="A30" s="11">
        <v>45465</v>
      </c>
      <c r="B30" s="13" t="s">
        <v>25</v>
      </c>
      <c r="C30" s="11" t="str">
        <f t="shared" si="2"/>
        <v>lördag</v>
      </c>
    </row>
    <row r="31" spans="1:3" x14ac:dyDescent="0.2">
      <c r="A31" s="11">
        <v>45487</v>
      </c>
      <c r="B31" s="13" t="s">
        <v>32</v>
      </c>
      <c r="C31" s="11" t="str">
        <f t="shared" si="2"/>
        <v>söndag</v>
      </c>
    </row>
    <row r="32" spans="1:3" x14ac:dyDescent="0.2">
      <c r="A32" s="11">
        <v>45512</v>
      </c>
      <c r="B32" s="13" t="s">
        <v>33</v>
      </c>
      <c r="C32" s="11" t="str">
        <f t="shared" si="2"/>
        <v>torsdag</v>
      </c>
    </row>
    <row r="33" spans="1:3" x14ac:dyDescent="0.2">
      <c r="A33" s="11">
        <v>45589</v>
      </c>
      <c r="B33" s="13" t="s">
        <v>34</v>
      </c>
      <c r="C33" s="11" t="str">
        <f t="shared" si="2"/>
        <v>torsdag</v>
      </c>
    </row>
    <row r="34" spans="1:3" x14ac:dyDescent="0.2">
      <c r="A34" s="11">
        <v>45602</v>
      </c>
      <c r="B34" s="13" t="s">
        <v>35</v>
      </c>
      <c r="C34" s="11" t="str">
        <f t="shared" si="2"/>
        <v>onsdag</v>
      </c>
    </row>
    <row r="35" spans="1:3" x14ac:dyDescent="0.2">
      <c r="A35" s="11">
        <v>45636</v>
      </c>
      <c r="B35" s="13" t="s">
        <v>36</v>
      </c>
      <c r="C35" s="11" t="str">
        <f t="shared" si="2"/>
        <v>tisdag</v>
      </c>
    </row>
    <row r="36" spans="1:3" x14ac:dyDescent="0.2">
      <c r="A36" s="11">
        <v>45649</v>
      </c>
      <c r="B36" s="13" t="s">
        <v>37</v>
      </c>
      <c r="C36" s="11" t="str">
        <f t="shared" si="2"/>
        <v>måndag</v>
      </c>
    </row>
    <row r="37" spans="1:3" x14ac:dyDescent="0.2">
      <c r="A37" s="11">
        <v>45651</v>
      </c>
      <c r="B37" s="13" t="s">
        <v>13</v>
      </c>
      <c r="C37" s="11" t="str">
        <f t="shared" si="2"/>
        <v>onsdag</v>
      </c>
    </row>
    <row r="39" spans="1:3" x14ac:dyDescent="0.2">
      <c r="A39" s="25" t="s">
        <v>408</v>
      </c>
      <c r="B39" s="25" t="s">
        <v>28</v>
      </c>
      <c r="C39" s="25" t="s">
        <v>20</v>
      </c>
    </row>
    <row r="40" spans="1:3" x14ac:dyDescent="0.2">
      <c r="A40" s="11">
        <v>45658</v>
      </c>
      <c r="B40" s="13" t="s">
        <v>3</v>
      </c>
      <c r="C40" s="11" t="str">
        <f t="shared" ref="C40:C56" si="3">TEXT(A40, "dddd")</f>
        <v>onsdag</v>
      </c>
    </row>
    <row r="41" spans="1:3" x14ac:dyDescent="0.2">
      <c r="A41" s="11">
        <v>45685</v>
      </c>
      <c r="B41" s="13" t="s">
        <v>29</v>
      </c>
      <c r="C41" s="11" t="str">
        <f t="shared" si="3"/>
        <v>tisdag</v>
      </c>
    </row>
    <row r="42" spans="1:3" x14ac:dyDescent="0.2">
      <c r="A42" s="11">
        <v>45728</v>
      </c>
      <c r="B42" s="13" t="s">
        <v>30</v>
      </c>
      <c r="C42" s="11" t="str">
        <f t="shared" si="3"/>
        <v>onsdag</v>
      </c>
    </row>
    <row r="43" spans="1:3" x14ac:dyDescent="0.2">
      <c r="A43" s="11">
        <v>45767</v>
      </c>
      <c r="B43" s="13" t="s">
        <v>6</v>
      </c>
      <c r="C43" s="11" t="str">
        <f t="shared" si="3"/>
        <v>söndag</v>
      </c>
    </row>
    <row r="44" spans="1:3" x14ac:dyDescent="0.2">
      <c r="A44" s="11">
        <v>45777</v>
      </c>
      <c r="B44" s="13" t="s">
        <v>31</v>
      </c>
      <c r="C44" s="11" t="str">
        <f t="shared" si="3"/>
        <v>onsdag</v>
      </c>
    </row>
    <row r="45" spans="1:3" x14ac:dyDescent="0.2">
      <c r="A45" s="11">
        <v>45778</v>
      </c>
      <c r="B45" s="13" t="s">
        <v>8</v>
      </c>
      <c r="C45" s="11" t="str">
        <f t="shared" si="3"/>
        <v>torsdag</v>
      </c>
    </row>
    <row r="46" spans="1:3" x14ac:dyDescent="0.2">
      <c r="A46" s="11">
        <v>45806</v>
      </c>
      <c r="B46" s="13" t="s">
        <v>41</v>
      </c>
      <c r="C46" s="11" t="str">
        <f t="shared" si="3"/>
        <v>torsdag</v>
      </c>
    </row>
    <row r="47" spans="1:3" x14ac:dyDescent="0.2">
      <c r="A47" s="11">
        <v>45814</v>
      </c>
      <c r="B47" s="13" t="s">
        <v>11</v>
      </c>
      <c r="C47" s="11" t="str">
        <f t="shared" si="3"/>
        <v>fredag</v>
      </c>
    </row>
    <row r="48" spans="1:3" x14ac:dyDescent="0.2">
      <c r="A48" s="11">
        <v>45816</v>
      </c>
      <c r="B48" s="13" t="s">
        <v>10</v>
      </c>
      <c r="C48" s="11" t="str">
        <f t="shared" si="3"/>
        <v>söndag</v>
      </c>
    </row>
    <row r="49" spans="1:3" x14ac:dyDescent="0.2">
      <c r="A49" s="11">
        <v>45829</v>
      </c>
      <c r="B49" s="13" t="s">
        <v>25</v>
      </c>
      <c r="C49" s="11" t="str">
        <f t="shared" si="3"/>
        <v>lördag</v>
      </c>
    </row>
    <row r="50" spans="1:3" x14ac:dyDescent="0.2">
      <c r="A50" s="11">
        <v>45852</v>
      </c>
      <c r="B50" s="13" t="s">
        <v>32</v>
      </c>
      <c r="C50" s="11" t="str">
        <f t="shared" si="3"/>
        <v>måndag</v>
      </c>
    </row>
    <row r="51" spans="1:3" x14ac:dyDescent="0.2">
      <c r="A51" s="11">
        <v>45877</v>
      </c>
      <c r="B51" s="13" t="s">
        <v>33</v>
      </c>
      <c r="C51" s="11" t="str">
        <f t="shared" si="3"/>
        <v>fredag</v>
      </c>
    </row>
    <row r="52" spans="1:3" x14ac:dyDescent="0.2">
      <c r="A52" s="11">
        <v>45954</v>
      </c>
      <c r="B52" s="13" t="s">
        <v>409</v>
      </c>
      <c r="C52" s="11" t="str">
        <f t="shared" si="3"/>
        <v>fredag</v>
      </c>
    </row>
    <row r="53" spans="1:3" x14ac:dyDescent="0.2">
      <c r="A53" s="11">
        <v>45967</v>
      </c>
      <c r="B53" s="13" t="s">
        <v>35</v>
      </c>
      <c r="C53" s="11" t="str">
        <f t="shared" si="3"/>
        <v>torsdag</v>
      </c>
    </row>
    <row r="54" spans="1:3" x14ac:dyDescent="0.2">
      <c r="A54" s="11">
        <v>46001</v>
      </c>
      <c r="B54" s="13" t="s">
        <v>36</v>
      </c>
      <c r="C54" s="11" t="str">
        <f t="shared" si="3"/>
        <v>onsdag</v>
      </c>
    </row>
    <row r="55" spans="1:3" x14ac:dyDescent="0.2">
      <c r="A55" s="11">
        <v>46014</v>
      </c>
      <c r="B55" s="13" t="s">
        <v>37</v>
      </c>
      <c r="C55" s="11" t="str">
        <f t="shared" si="3"/>
        <v>tisdag</v>
      </c>
    </row>
    <row r="56" spans="1:3" x14ac:dyDescent="0.2">
      <c r="A56" s="11">
        <v>46016</v>
      </c>
      <c r="B56" s="13" t="s">
        <v>13</v>
      </c>
      <c r="C56" s="11" t="str">
        <f t="shared" si="3"/>
        <v>torsdag</v>
      </c>
    </row>
    <row r="58" spans="1:3" x14ac:dyDescent="0.2">
      <c r="A58" s="25" t="s">
        <v>463</v>
      </c>
      <c r="B58" s="25" t="s">
        <v>28</v>
      </c>
      <c r="C58" s="25" t="s">
        <v>20</v>
      </c>
    </row>
    <row r="59" spans="1:3" x14ac:dyDescent="0.2">
      <c r="A59" s="11">
        <v>46023</v>
      </c>
      <c r="B59" s="13" t="s">
        <v>3</v>
      </c>
      <c r="C59" s="11" t="str">
        <f t="shared" ref="C59:C76" si="4">TEXT(A59, "dddd")</f>
        <v>torsdag</v>
      </c>
    </row>
    <row r="60" spans="1:3" x14ac:dyDescent="0.2">
      <c r="A60" s="11">
        <v>46050</v>
      </c>
      <c r="B60" s="13" t="s">
        <v>29</v>
      </c>
      <c r="C60" s="11" t="str">
        <f t="shared" si="4"/>
        <v>onsdag</v>
      </c>
    </row>
    <row r="61" spans="1:3" x14ac:dyDescent="0.2">
      <c r="A61" s="11">
        <v>46093</v>
      </c>
      <c r="B61" s="13" t="s">
        <v>30</v>
      </c>
      <c r="C61" s="11" t="str">
        <f t="shared" si="4"/>
        <v>torsdag</v>
      </c>
    </row>
    <row r="62" spans="1:3" x14ac:dyDescent="0.2">
      <c r="A62" s="11">
        <v>46117</v>
      </c>
      <c r="B62" s="13" t="s">
        <v>6</v>
      </c>
      <c r="C62" s="11" t="str">
        <f t="shared" si="4"/>
        <v>söndag</v>
      </c>
    </row>
    <row r="63" spans="1:3" x14ac:dyDescent="0.2">
      <c r="A63" s="11">
        <v>46142</v>
      </c>
      <c r="B63" s="13" t="s">
        <v>31</v>
      </c>
      <c r="C63" s="11" t="str">
        <f t="shared" si="4"/>
        <v>torsdag</v>
      </c>
    </row>
    <row r="64" spans="1:3" x14ac:dyDescent="0.2">
      <c r="A64" s="11">
        <v>46143</v>
      </c>
      <c r="B64" s="13" t="s">
        <v>8</v>
      </c>
      <c r="C64" s="11" t="str">
        <f t="shared" si="4"/>
        <v>fredag</v>
      </c>
    </row>
    <row r="65" spans="1:3" x14ac:dyDescent="0.2">
      <c r="A65" s="11">
        <v>46166</v>
      </c>
      <c r="B65" s="13" t="s">
        <v>10</v>
      </c>
      <c r="C65" s="11" t="str">
        <f t="shared" si="4"/>
        <v>söndag</v>
      </c>
    </row>
    <row r="66" spans="1:3" x14ac:dyDescent="0.2">
      <c r="A66" s="11">
        <v>46171</v>
      </c>
      <c r="B66" s="13" t="s">
        <v>41</v>
      </c>
      <c r="C66" s="11" t="str">
        <f t="shared" si="4"/>
        <v>fredag</v>
      </c>
    </row>
    <row r="67" spans="1:3" x14ac:dyDescent="0.2">
      <c r="A67" s="11">
        <v>46179</v>
      </c>
      <c r="B67" s="13" t="s">
        <v>11</v>
      </c>
      <c r="C67" s="11" t="str">
        <f t="shared" si="4"/>
        <v>lördag</v>
      </c>
    </row>
    <row r="68" spans="1:3" x14ac:dyDescent="0.2">
      <c r="A68" s="11">
        <v>46193</v>
      </c>
      <c r="B68" s="13" t="s">
        <v>25</v>
      </c>
      <c r="C68" s="11" t="str">
        <f t="shared" si="4"/>
        <v>lördag</v>
      </c>
    </row>
    <row r="69" spans="1:3" x14ac:dyDescent="0.2">
      <c r="A69" s="11">
        <v>46217</v>
      </c>
      <c r="B69" s="13" t="s">
        <v>32</v>
      </c>
      <c r="C69" s="11" t="str">
        <f t="shared" si="4"/>
        <v>tisdag</v>
      </c>
    </row>
    <row r="70" spans="1:3" x14ac:dyDescent="0.2">
      <c r="A70" s="11">
        <v>46242</v>
      </c>
      <c r="B70" s="13" t="s">
        <v>33</v>
      </c>
      <c r="C70" s="11" t="str">
        <f t="shared" si="4"/>
        <v>lördag</v>
      </c>
    </row>
    <row r="71" spans="1:3" x14ac:dyDescent="0.2">
      <c r="A71" s="11">
        <v>46278</v>
      </c>
      <c r="B71" s="13" t="s">
        <v>410</v>
      </c>
      <c r="C71" s="11" t="str">
        <f t="shared" si="4"/>
        <v>söndag</v>
      </c>
    </row>
    <row r="72" spans="1:3" x14ac:dyDescent="0.2">
      <c r="A72" s="11">
        <v>46319</v>
      </c>
      <c r="B72" s="13" t="s">
        <v>409</v>
      </c>
      <c r="C72" s="11" t="str">
        <f t="shared" si="4"/>
        <v>lördag</v>
      </c>
    </row>
    <row r="73" spans="1:3" x14ac:dyDescent="0.2">
      <c r="A73" s="11">
        <v>46332</v>
      </c>
      <c r="B73" s="13" t="s">
        <v>35</v>
      </c>
      <c r="C73" s="11" t="str">
        <f t="shared" si="4"/>
        <v>fredag</v>
      </c>
    </row>
    <row r="74" spans="1:3" x14ac:dyDescent="0.2">
      <c r="A74" s="11">
        <v>46366</v>
      </c>
      <c r="B74" s="13" t="s">
        <v>36</v>
      </c>
      <c r="C74" s="11" t="str">
        <f t="shared" si="4"/>
        <v>torsdag</v>
      </c>
    </row>
    <row r="75" spans="1:3" x14ac:dyDescent="0.2">
      <c r="A75" s="11">
        <v>46379</v>
      </c>
      <c r="B75" s="13" t="s">
        <v>37</v>
      </c>
      <c r="C75" s="11" t="str">
        <f t="shared" si="4"/>
        <v>onsdag</v>
      </c>
    </row>
    <row r="76" spans="1:3" x14ac:dyDescent="0.2">
      <c r="A76" s="11">
        <v>46381</v>
      </c>
      <c r="B76" s="13" t="s">
        <v>13</v>
      </c>
      <c r="C76" s="11" t="str">
        <f t="shared" si="4"/>
        <v>fredag</v>
      </c>
    </row>
    <row r="78" spans="1:3" x14ac:dyDescent="0.2">
      <c r="A78" s="25" t="s">
        <v>464</v>
      </c>
      <c r="B78" s="25" t="s">
        <v>28</v>
      </c>
      <c r="C78" s="25" t="s">
        <v>20</v>
      </c>
    </row>
    <row r="79" spans="1:3" x14ac:dyDescent="0.2">
      <c r="A79" s="11">
        <v>46388</v>
      </c>
      <c r="B79" s="13" t="s">
        <v>3</v>
      </c>
      <c r="C79" s="11" t="str">
        <f t="shared" ref="C79:C95" si="5">TEXT(A79, "dddd")</f>
        <v>fredag</v>
      </c>
    </row>
    <row r="80" spans="1:3" x14ac:dyDescent="0.2">
      <c r="A80" s="11">
        <v>46415</v>
      </c>
      <c r="B80" s="13" t="s">
        <v>29</v>
      </c>
      <c r="C80" s="11" t="str">
        <f t="shared" si="5"/>
        <v>torsdag</v>
      </c>
    </row>
    <row r="81" spans="1:3" x14ac:dyDescent="0.2">
      <c r="A81" s="11">
        <v>46458</v>
      </c>
      <c r="B81" s="13" t="s">
        <v>30</v>
      </c>
      <c r="C81" s="11" t="str">
        <f t="shared" si="5"/>
        <v>fredag</v>
      </c>
    </row>
    <row r="82" spans="1:3" x14ac:dyDescent="0.2">
      <c r="A82" s="11">
        <v>46474</v>
      </c>
      <c r="B82" s="13" t="s">
        <v>6</v>
      </c>
      <c r="C82" s="11" t="str">
        <f t="shared" si="5"/>
        <v>söndag</v>
      </c>
    </row>
    <row r="83" spans="1:3" x14ac:dyDescent="0.2">
      <c r="A83" s="11">
        <v>46507</v>
      </c>
      <c r="B83" s="13" t="s">
        <v>31</v>
      </c>
      <c r="C83" s="11" t="str">
        <f t="shared" si="5"/>
        <v>fredag</v>
      </c>
    </row>
    <row r="84" spans="1:3" x14ac:dyDescent="0.2">
      <c r="A84" s="11">
        <v>46508</v>
      </c>
      <c r="B84" s="13" t="s">
        <v>8</v>
      </c>
      <c r="C84" s="11" t="str">
        <f t="shared" si="5"/>
        <v>lördag</v>
      </c>
    </row>
    <row r="85" spans="1:3" x14ac:dyDescent="0.2">
      <c r="A85" s="11">
        <v>46523</v>
      </c>
      <c r="B85" s="13" t="s">
        <v>10</v>
      </c>
      <c r="C85" s="11" t="str">
        <f t="shared" si="5"/>
        <v>söndag</v>
      </c>
    </row>
    <row r="86" spans="1:3" x14ac:dyDescent="0.2">
      <c r="A86" s="11">
        <v>46536</v>
      </c>
      <c r="B86" s="13" t="s">
        <v>41</v>
      </c>
      <c r="C86" s="11" t="str">
        <f t="shared" si="5"/>
        <v>lördag</v>
      </c>
    </row>
    <row r="87" spans="1:3" x14ac:dyDescent="0.2">
      <c r="A87" s="11">
        <v>46544</v>
      </c>
      <c r="B87" s="13" t="s">
        <v>11</v>
      </c>
      <c r="C87" s="11" t="str">
        <f t="shared" si="5"/>
        <v>söndag</v>
      </c>
    </row>
    <row r="88" spans="1:3" x14ac:dyDescent="0.2">
      <c r="A88" s="11">
        <v>46564</v>
      </c>
      <c r="B88" s="13" t="s">
        <v>25</v>
      </c>
      <c r="C88" s="11" t="str">
        <f t="shared" si="5"/>
        <v>lördag</v>
      </c>
    </row>
    <row r="89" spans="1:3" x14ac:dyDescent="0.2">
      <c r="A89" s="11">
        <v>46582</v>
      </c>
      <c r="B89" s="13" t="s">
        <v>32</v>
      </c>
      <c r="C89" s="11" t="str">
        <f t="shared" si="5"/>
        <v>onsdag</v>
      </c>
    </row>
    <row r="90" spans="1:3" x14ac:dyDescent="0.2">
      <c r="A90" s="11">
        <v>46607</v>
      </c>
      <c r="B90" s="13" t="s">
        <v>33</v>
      </c>
      <c r="C90" s="11" t="str">
        <f t="shared" si="5"/>
        <v>söndag</v>
      </c>
    </row>
    <row r="91" spans="1:3" x14ac:dyDescent="0.2">
      <c r="A91" s="11">
        <v>46684</v>
      </c>
      <c r="B91" s="13" t="s">
        <v>409</v>
      </c>
      <c r="C91" s="11" t="str">
        <f t="shared" si="5"/>
        <v>söndag</v>
      </c>
    </row>
    <row r="92" spans="1:3" x14ac:dyDescent="0.2">
      <c r="A92" s="11">
        <v>46697</v>
      </c>
      <c r="B92" s="13" t="s">
        <v>35</v>
      </c>
      <c r="C92" s="11" t="str">
        <f t="shared" si="5"/>
        <v>lördag</v>
      </c>
    </row>
    <row r="93" spans="1:3" x14ac:dyDescent="0.2">
      <c r="A93" s="11">
        <v>46731</v>
      </c>
      <c r="B93" s="13" t="s">
        <v>36</v>
      </c>
      <c r="C93" s="11" t="str">
        <f t="shared" si="5"/>
        <v>fredag</v>
      </c>
    </row>
    <row r="94" spans="1:3" x14ac:dyDescent="0.2">
      <c r="A94" s="11">
        <v>46744</v>
      </c>
      <c r="B94" s="13" t="s">
        <v>37</v>
      </c>
      <c r="C94" s="11" t="str">
        <f t="shared" si="5"/>
        <v>torsdag</v>
      </c>
    </row>
    <row r="95" spans="1:3" x14ac:dyDescent="0.2">
      <c r="A95" s="11">
        <v>46746</v>
      </c>
      <c r="B95" s="13" t="s">
        <v>13</v>
      </c>
      <c r="C95" s="11" t="str">
        <f t="shared" si="5"/>
        <v>lördag</v>
      </c>
    </row>
    <row r="97" spans="1:3" x14ac:dyDescent="0.2">
      <c r="A97" s="25" t="s">
        <v>465</v>
      </c>
      <c r="B97" s="25" t="s">
        <v>28</v>
      </c>
      <c r="C97" s="25" t="s">
        <v>20</v>
      </c>
    </row>
    <row r="98" spans="1:3" x14ac:dyDescent="0.2">
      <c r="A98" s="11">
        <v>46753</v>
      </c>
      <c r="B98" s="13" t="s">
        <v>3</v>
      </c>
      <c r="C98" s="11" t="str">
        <f t="shared" ref="C98:C114" si="6">TEXT(A98, "dddd")</f>
        <v>lördag</v>
      </c>
    </row>
    <row r="99" spans="1:3" x14ac:dyDescent="0.2">
      <c r="A99" s="11">
        <v>46780</v>
      </c>
      <c r="B99" s="13" t="s">
        <v>29</v>
      </c>
      <c r="C99" s="11" t="str">
        <f t="shared" si="6"/>
        <v>fredag</v>
      </c>
    </row>
    <row r="100" spans="1:3" x14ac:dyDescent="0.2">
      <c r="A100" s="11">
        <v>46824</v>
      </c>
      <c r="B100" s="13" t="s">
        <v>30</v>
      </c>
      <c r="C100" s="11" t="str">
        <f t="shared" si="6"/>
        <v>söndag</v>
      </c>
    </row>
    <row r="101" spans="1:3" x14ac:dyDescent="0.2">
      <c r="A101" s="11">
        <v>46859</v>
      </c>
      <c r="B101" s="13" t="s">
        <v>6</v>
      </c>
      <c r="C101" s="11" t="str">
        <f t="shared" si="6"/>
        <v>söndag</v>
      </c>
    </row>
    <row r="102" spans="1:3" x14ac:dyDescent="0.2">
      <c r="A102" s="11">
        <v>46873</v>
      </c>
      <c r="B102" s="13" t="s">
        <v>31</v>
      </c>
      <c r="C102" s="11" t="str">
        <f t="shared" si="6"/>
        <v>söndag</v>
      </c>
    </row>
    <row r="103" spans="1:3" x14ac:dyDescent="0.2">
      <c r="A103" s="11">
        <v>46874</v>
      </c>
      <c r="B103" s="13" t="s">
        <v>8</v>
      </c>
      <c r="C103" s="11" t="str">
        <f t="shared" si="6"/>
        <v>måndag</v>
      </c>
    </row>
    <row r="104" spans="1:3" x14ac:dyDescent="0.2">
      <c r="A104" s="11">
        <v>46902</v>
      </c>
      <c r="B104" s="13" t="s">
        <v>41</v>
      </c>
      <c r="C104" s="11" t="str">
        <f>TEXT(A104, "dddd")</f>
        <v>måndag</v>
      </c>
    </row>
    <row r="105" spans="1:3" x14ac:dyDescent="0.2">
      <c r="A105" s="11">
        <v>46908</v>
      </c>
      <c r="B105" s="13" t="s">
        <v>10</v>
      </c>
      <c r="C105" s="11" t="str">
        <f t="shared" si="6"/>
        <v>söndag</v>
      </c>
    </row>
    <row r="106" spans="1:3" x14ac:dyDescent="0.2">
      <c r="A106" s="11">
        <v>46910</v>
      </c>
      <c r="B106" s="13" t="s">
        <v>11</v>
      </c>
      <c r="C106" s="11" t="str">
        <f t="shared" si="6"/>
        <v>tisdag</v>
      </c>
    </row>
    <row r="107" spans="1:3" x14ac:dyDescent="0.2">
      <c r="A107" s="11">
        <v>46928</v>
      </c>
      <c r="B107" s="13" t="s">
        <v>25</v>
      </c>
      <c r="C107" s="11" t="str">
        <f t="shared" si="6"/>
        <v>lördag</v>
      </c>
    </row>
    <row r="108" spans="1:3" x14ac:dyDescent="0.2">
      <c r="A108" s="11">
        <v>46948</v>
      </c>
      <c r="B108" s="13" t="s">
        <v>32</v>
      </c>
      <c r="C108" s="11" t="str">
        <f t="shared" si="6"/>
        <v>fredag</v>
      </c>
    </row>
    <row r="109" spans="1:3" x14ac:dyDescent="0.2">
      <c r="A109" s="11">
        <v>46973</v>
      </c>
      <c r="B109" s="13" t="s">
        <v>33</v>
      </c>
      <c r="C109" s="11" t="str">
        <f t="shared" si="6"/>
        <v>tisdag</v>
      </c>
    </row>
    <row r="110" spans="1:3" x14ac:dyDescent="0.2">
      <c r="A110" s="11">
        <v>47050</v>
      </c>
      <c r="B110" s="13" t="s">
        <v>409</v>
      </c>
      <c r="C110" s="11" t="str">
        <f t="shared" si="6"/>
        <v>tisdag</v>
      </c>
    </row>
    <row r="111" spans="1:3" x14ac:dyDescent="0.2">
      <c r="A111" s="11">
        <v>47063</v>
      </c>
      <c r="B111" s="13" t="s">
        <v>35</v>
      </c>
      <c r="C111" s="11" t="str">
        <f t="shared" si="6"/>
        <v>måndag</v>
      </c>
    </row>
    <row r="112" spans="1:3" x14ac:dyDescent="0.2">
      <c r="A112" s="11">
        <v>47097</v>
      </c>
      <c r="B112" s="13" t="s">
        <v>36</v>
      </c>
      <c r="C112" s="11" t="str">
        <f t="shared" si="6"/>
        <v>söndag</v>
      </c>
    </row>
    <row r="113" spans="1:3" x14ac:dyDescent="0.2">
      <c r="A113" s="11">
        <v>47110</v>
      </c>
      <c r="B113" s="13" t="s">
        <v>37</v>
      </c>
      <c r="C113" s="11" t="str">
        <f t="shared" si="6"/>
        <v>lördag</v>
      </c>
    </row>
    <row r="114" spans="1:3" x14ac:dyDescent="0.2">
      <c r="A114" s="11">
        <v>47112</v>
      </c>
      <c r="B114" s="13" t="s">
        <v>13</v>
      </c>
      <c r="C114" s="11" t="str">
        <f t="shared" si="6"/>
        <v>måndag</v>
      </c>
    </row>
    <row r="116" spans="1:3" x14ac:dyDescent="0.2">
      <c r="A116" s="25" t="s">
        <v>466</v>
      </c>
      <c r="B116" s="25" t="s">
        <v>28</v>
      </c>
      <c r="C116" s="25" t="s">
        <v>20</v>
      </c>
    </row>
    <row r="117" spans="1:3" x14ac:dyDescent="0.2">
      <c r="A117" s="11">
        <v>47119</v>
      </c>
      <c r="B117" s="13" t="s">
        <v>3</v>
      </c>
      <c r="C117" s="11" t="str">
        <f t="shared" ref="C117:C122" si="7">TEXT(A117, "dddd")</f>
        <v>måndag</v>
      </c>
    </row>
    <row r="118" spans="1:3" x14ac:dyDescent="0.2">
      <c r="A118" s="11">
        <v>47146</v>
      </c>
      <c r="B118" s="13" t="s">
        <v>29</v>
      </c>
      <c r="C118" s="11" t="str">
        <f t="shared" si="7"/>
        <v>söndag</v>
      </c>
    </row>
    <row r="119" spans="1:3" x14ac:dyDescent="0.2">
      <c r="A119" s="11">
        <v>47189</v>
      </c>
      <c r="B119" s="13" t="s">
        <v>30</v>
      </c>
      <c r="C119" s="11" t="str">
        <f t="shared" si="7"/>
        <v>måndag</v>
      </c>
    </row>
    <row r="120" spans="1:3" x14ac:dyDescent="0.2">
      <c r="A120" s="11">
        <v>47209</v>
      </c>
      <c r="B120" s="13" t="s">
        <v>6</v>
      </c>
      <c r="C120" s="11" t="str">
        <f t="shared" si="7"/>
        <v>söndag</v>
      </c>
    </row>
    <row r="121" spans="1:3" x14ac:dyDescent="0.2">
      <c r="A121" s="11">
        <v>47238</v>
      </c>
      <c r="B121" s="13" t="s">
        <v>31</v>
      </c>
      <c r="C121" s="11" t="str">
        <f t="shared" si="7"/>
        <v>måndag</v>
      </c>
    </row>
    <row r="122" spans="1:3" x14ac:dyDescent="0.2">
      <c r="A122" s="11">
        <v>47239</v>
      </c>
      <c r="B122" s="13" t="s">
        <v>8</v>
      </c>
      <c r="C122" s="11" t="str">
        <f t="shared" si="7"/>
        <v>tisdag</v>
      </c>
    </row>
    <row r="123" spans="1:3" x14ac:dyDescent="0.2">
      <c r="A123" s="11">
        <v>47258</v>
      </c>
      <c r="B123" s="13" t="s">
        <v>10</v>
      </c>
      <c r="C123" s="11" t="str">
        <f>TEXT(A123, "dddd")</f>
        <v>söndag</v>
      </c>
    </row>
    <row r="124" spans="1:3" x14ac:dyDescent="0.2">
      <c r="A124" s="11">
        <v>47267</v>
      </c>
      <c r="B124" s="13" t="s">
        <v>41</v>
      </c>
      <c r="C124" s="11" t="str">
        <f>TEXT(A124, "dddd")</f>
        <v>tisdag</v>
      </c>
    </row>
    <row r="125" spans="1:3" x14ac:dyDescent="0.2">
      <c r="A125" s="11">
        <v>47275</v>
      </c>
      <c r="B125" s="13" t="s">
        <v>11</v>
      </c>
      <c r="C125" s="11" t="str">
        <f t="shared" ref="C125:C133" si="8">TEXT(A125, "dddd")</f>
        <v>onsdag</v>
      </c>
    </row>
    <row r="126" spans="1:3" x14ac:dyDescent="0.2">
      <c r="A126" s="11">
        <v>47292</v>
      </c>
      <c r="B126" s="13" t="s">
        <v>25</v>
      </c>
      <c r="C126" s="11" t="str">
        <f t="shared" si="8"/>
        <v>lördag</v>
      </c>
    </row>
    <row r="127" spans="1:3" x14ac:dyDescent="0.2">
      <c r="A127" s="11">
        <v>47313</v>
      </c>
      <c r="B127" s="13" t="s">
        <v>32</v>
      </c>
      <c r="C127" s="11" t="str">
        <f t="shared" si="8"/>
        <v>lördag</v>
      </c>
    </row>
    <row r="128" spans="1:3" x14ac:dyDescent="0.2">
      <c r="A128" s="11">
        <v>47338</v>
      </c>
      <c r="B128" s="13" t="s">
        <v>33</v>
      </c>
      <c r="C128" s="11" t="str">
        <f t="shared" si="8"/>
        <v>onsdag</v>
      </c>
    </row>
    <row r="129" spans="1:3" x14ac:dyDescent="0.2">
      <c r="A129" s="11">
        <v>47415</v>
      </c>
      <c r="B129" s="13" t="s">
        <v>409</v>
      </c>
      <c r="C129" s="11" t="str">
        <f t="shared" si="8"/>
        <v>onsdag</v>
      </c>
    </row>
    <row r="130" spans="1:3" x14ac:dyDescent="0.2">
      <c r="A130" s="11">
        <v>47428</v>
      </c>
      <c r="B130" s="13" t="s">
        <v>35</v>
      </c>
      <c r="C130" s="11" t="str">
        <f t="shared" si="8"/>
        <v>tisdag</v>
      </c>
    </row>
    <row r="131" spans="1:3" x14ac:dyDescent="0.2">
      <c r="A131" s="11">
        <v>47462</v>
      </c>
      <c r="B131" s="13" t="s">
        <v>36</v>
      </c>
      <c r="C131" s="11" t="str">
        <f t="shared" si="8"/>
        <v>måndag</v>
      </c>
    </row>
    <row r="132" spans="1:3" x14ac:dyDescent="0.2">
      <c r="A132" s="11">
        <v>47475</v>
      </c>
      <c r="B132" s="13" t="s">
        <v>37</v>
      </c>
      <c r="C132" s="11" t="str">
        <f t="shared" si="8"/>
        <v>söndag</v>
      </c>
    </row>
    <row r="133" spans="1:3" x14ac:dyDescent="0.2">
      <c r="A133" s="11">
        <v>47477</v>
      </c>
      <c r="B133" s="13" t="s">
        <v>13</v>
      </c>
      <c r="C133" s="11" t="str">
        <f t="shared" si="8"/>
        <v>tisdag</v>
      </c>
    </row>
    <row r="136" spans="1:3" x14ac:dyDescent="0.2">
      <c r="B136" s="35" t="s">
        <v>417</v>
      </c>
    </row>
  </sheetData>
  <conditionalFormatting sqref="C2:C18 C79:C95 C98:C114 C117:C133">
    <cfRule type="containsText" dxfId="33" priority="21" operator="containsText" text="söndag">
      <formula>NOT(ISERROR(SEARCH("söndag",C2)))</formula>
    </cfRule>
    <cfRule type="containsText" dxfId="32" priority="22" operator="containsText" text="lördag">
      <formula>NOT(ISERROR(SEARCH("lördag",C2)))</formula>
    </cfRule>
  </conditionalFormatting>
  <conditionalFormatting sqref="C21:C37">
    <cfRule type="containsText" dxfId="31" priority="17" operator="containsText" text="söndag">
      <formula>NOT(ISERROR(SEARCH("söndag",C21)))</formula>
    </cfRule>
    <cfRule type="containsText" dxfId="30" priority="18" operator="containsText" text="lördag">
      <formula>NOT(ISERROR(SEARCH("lördag",C21)))</formula>
    </cfRule>
  </conditionalFormatting>
  <conditionalFormatting sqref="C40:C56">
    <cfRule type="containsText" dxfId="29" priority="11" operator="containsText" text="söndag">
      <formula>NOT(ISERROR(SEARCH("söndag",C40)))</formula>
    </cfRule>
    <cfRule type="containsText" dxfId="28" priority="12" operator="containsText" text="lördag">
      <formula>NOT(ISERROR(SEARCH("lördag",C40)))</formula>
    </cfRule>
  </conditionalFormatting>
  <conditionalFormatting sqref="C59:C76">
    <cfRule type="containsText" dxfId="27" priority="7" operator="containsText" text="söndag">
      <formula>NOT(ISERROR(SEARCH("söndag",C59)))</formula>
    </cfRule>
    <cfRule type="containsText" dxfId="26" priority="8" operator="containsText" text="lördag">
      <formula>NOT(ISERROR(SEARCH("lördag",C59)))</formula>
    </cfRule>
  </conditionalFormatting>
  <hyperlinks>
    <hyperlink ref="B136" r:id="rId1" xr:uid="{C2BBB8B7-7C31-499B-B06B-A15CBC7884E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85210-C974-478A-ABED-FE17F55E92AE}">
  <dimension ref="A1:D429"/>
  <sheetViews>
    <sheetView zoomScale="115" zoomScaleNormal="115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8.85546875" defaultRowHeight="12.75" x14ac:dyDescent="0.2"/>
  <cols>
    <col min="1" max="1" width="14.28515625" style="27" bestFit="1" customWidth="1"/>
    <col min="2" max="2" width="26" style="28" customWidth="1"/>
    <col min="3" max="3" width="14.140625" style="41" bestFit="1" customWidth="1"/>
    <col min="4" max="4" width="15.42578125" style="41" bestFit="1" customWidth="1"/>
    <col min="5" max="16384" width="8.85546875" style="26"/>
  </cols>
  <sheetData>
    <row r="1" spans="1:2" x14ac:dyDescent="0.2">
      <c r="A1" s="39" t="s">
        <v>0</v>
      </c>
      <c r="B1" s="40" t="s">
        <v>42</v>
      </c>
    </row>
    <row r="2" spans="1:2" ht="24" x14ac:dyDescent="0.2">
      <c r="A2" s="29">
        <v>46722</v>
      </c>
      <c r="B2" s="42" t="s">
        <v>43</v>
      </c>
    </row>
    <row r="3" spans="1:2" ht="24" x14ac:dyDescent="0.2">
      <c r="A3" s="29">
        <v>46723</v>
      </c>
      <c r="B3" s="42" t="s">
        <v>44</v>
      </c>
    </row>
    <row r="4" spans="1:2" ht="24" x14ac:dyDescent="0.2">
      <c r="A4" s="29">
        <v>46724</v>
      </c>
      <c r="B4" s="42" t="s">
        <v>439</v>
      </c>
    </row>
    <row r="5" spans="1:2" ht="24" x14ac:dyDescent="0.2">
      <c r="A5" s="29">
        <v>46725</v>
      </c>
      <c r="B5" s="42" t="s">
        <v>45</v>
      </c>
    </row>
    <row r="6" spans="1:2" ht="24" x14ac:dyDescent="0.2">
      <c r="A6" s="29">
        <v>46726</v>
      </c>
      <c r="B6" s="42" t="s">
        <v>46</v>
      </c>
    </row>
    <row r="7" spans="1:2" ht="24" x14ac:dyDescent="0.2">
      <c r="A7" s="29">
        <v>46727</v>
      </c>
      <c r="B7" s="42" t="s">
        <v>47</v>
      </c>
    </row>
    <row r="8" spans="1:2" ht="24" x14ac:dyDescent="0.2">
      <c r="A8" s="29">
        <v>46728</v>
      </c>
      <c r="B8" s="42" t="s">
        <v>48</v>
      </c>
    </row>
    <row r="9" spans="1:2" ht="24" x14ac:dyDescent="0.2">
      <c r="A9" s="29">
        <v>46729</v>
      </c>
      <c r="B9" s="42" t="s">
        <v>49</v>
      </c>
    </row>
    <row r="10" spans="1:2" ht="24" x14ac:dyDescent="0.2">
      <c r="A10" s="29">
        <v>46730</v>
      </c>
      <c r="B10" s="42" t="s">
        <v>50</v>
      </c>
    </row>
    <row r="11" spans="1:2" ht="24" x14ac:dyDescent="0.2">
      <c r="A11" s="29">
        <v>46731</v>
      </c>
      <c r="B11" s="42" t="s">
        <v>51</v>
      </c>
    </row>
    <row r="12" spans="1:2" ht="24" x14ac:dyDescent="0.2">
      <c r="A12" s="29">
        <v>46732</v>
      </c>
      <c r="B12" s="42" t="s">
        <v>52</v>
      </c>
    </row>
    <row r="13" spans="1:2" ht="24" x14ac:dyDescent="0.2">
      <c r="A13" s="29">
        <v>46733</v>
      </c>
      <c r="B13" s="42" t="s">
        <v>53</v>
      </c>
    </row>
    <row r="14" spans="1:2" ht="24" x14ac:dyDescent="0.2">
      <c r="A14" s="29">
        <v>46734</v>
      </c>
      <c r="B14" s="42" t="s">
        <v>54</v>
      </c>
    </row>
    <row r="15" spans="1:2" ht="24" x14ac:dyDescent="0.2">
      <c r="A15" s="29">
        <v>46735</v>
      </c>
      <c r="B15" s="42" t="s">
        <v>55</v>
      </c>
    </row>
    <row r="16" spans="1:2" ht="24" x14ac:dyDescent="0.2">
      <c r="A16" s="29">
        <v>46736</v>
      </c>
      <c r="B16" s="42" t="s">
        <v>56</v>
      </c>
    </row>
    <row r="17" spans="1:3" ht="24" x14ac:dyDescent="0.2">
      <c r="A17" s="29">
        <v>46737</v>
      </c>
      <c r="B17" s="42" t="s">
        <v>57</v>
      </c>
    </row>
    <row r="18" spans="1:3" ht="24" x14ac:dyDescent="0.2">
      <c r="A18" s="29">
        <v>46738</v>
      </c>
      <c r="B18" s="42" t="s">
        <v>58</v>
      </c>
    </row>
    <row r="19" spans="1:3" ht="24" x14ac:dyDescent="0.2">
      <c r="A19" s="29">
        <v>46739</v>
      </c>
      <c r="B19" s="42" t="s">
        <v>59</v>
      </c>
    </row>
    <row r="20" spans="1:3" ht="24" x14ac:dyDescent="0.2">
      <c r="A20" s="29">
        <v>46740</v>
      </c>
      <c r="B20" s="42" t="s">
        <v>60</v>
      </c>
    </row>
    <row r="21" spans="1:3" ht="24" x14ac:dyDescent="0.2">
      <c r="A21" s="29">
        <v>46741</v>
      </c>
      <c r="B21" s="42" t="s">
        <v>61</v>
      </c>
    </row>
    <row r="22" spans="1:3" ht="24" x14ac:dyDescent="0.2">
      <c r="A22" s="29">
        <v>46742</v>
      </c>
      <c r="B22" s="42" t="s">
        <v>62</v>
      </c>
    </row>
    <row r="23" spans="1:3" ht="24" x14ac:dyDescent="0.2">
      <c r="A23" s="29">
        <v>46743</v>
      </c>
      <c r="B23" s="42" t="s">
        <v>63</v>
      </c>
    </row>
    <row r="24" spans="1:3" ht="24" x14ac:dyDescent="0.2">
      <c r="A24" s="29">
        <v>46744</v>
      </c>
      <c r="B24" s="42" t="s">
        <v>64</v>
      </c>
    </row>
    <row r="25" spans="1:3" ht="24" x14ac:dyDescent="0.2">
      <c r="A25" s="29">
        <v>46745</v>
      </c>
      <c r="B25" s="42" t="s">
        <v>65</v>
      </c>
    </row>
    <row r="26" spans="1:3" ht="24" x14ac:dyDescent="0.2">
      <c r="A26" s="29">
        <v>46746</v>
      </c>
      <c r="B26" s="42" t="s">
        <v>440</v>
      </c>
      <c r="C26" s="41" t="s">
        <v>66</v>
      </c>
    </row>
    <row r="27" spans="1:3" ht="24" x14ac:dyDescent="0.2">
      <c r="A27" s="29">
        <v>46747</v>
      </c>
      <c r="B27" s="42" t="s">
        <v>441</v>
      </c>
    </row>
    <row r="28" spans="1:3" ht="24" x14ac:dyDescent="0.2">
      <c r="A28" s="29">
        <v>46748</v>
      </c>
      <c r="B28" s="42" t="s">
        <v>67</v>
      </c>
    </row>
    <row r="29" spans="1:3" ht="24" x14ac:dyDescent="0.2">
      <c r="A29" s="29">
        <v>46749</v>
      </c>
      <c r="B29" s="42" t="s">
        <v>68</v>
      </c>
      <c r="C29" s="41" t="s">
        <v>69</v>
      </c>
    </row>
    <row r="30" spans="1:3" ht="24" x14ac:dyDescent="0.2">
      <c r="A30" s="29">
        <v>46750</v>
      </c>
      <c r="B30" s="42" t="s">
        <v>70</v>
      </c>
    </row>
    <row r="31" spans="1:3" ht="24" x14ac:dyDescent="0.2">
      <c r="A31" s="29">
        <v>46751</v>
      </c>
      <c r="B31" s="42" t="s">
        <v>71</v>
      </c>
    </row>
    <row r="32" spans="1:3" ht="24" x14ac:dyDescent="0.2">
      <c r="A32" s="29">
        <v>46752</v>
      </c>
      <c r="B32" s="42" t="s">
        <v>72</v>
      </c>
    </row>
    <row r="33" spans="1:3" ht="24" x14ac:dyDescent="0.2">
      <c r="A33" s="43">
        <v>46753</v>
      </c>
      <c r="B33" s="45" t="s">
        <v>442</v>
      </c>
      <c r="C33" s="41" t="s">
        <v>66</v>
      </c>
    </row>
    <row r="34" spans="1:3" ht="24" x14ac:dyDescent="0.2">
      <c r="A34" s="43">
        <v>46754</v>
      </c>
      <c r="B34" s="45" t="s">
        <v>74</v>
      </c>
    </row>
    <row r="35" spans="1:3" ht="24" x14ac:dyDescent="0.2">
      <c r="A35" s="43">
        <v>46755</v>
      </c>
      <c r="B35" s="45" t="s">
        <v>75</v>
      </c>
    </row>
    <row r="36" spans="1:3" ht="24" x14ac:dyDescent="0.2">
      <c r="A36" s="43">
        <v>46756</v>
      </c>
      <c r="B36" s="45" t="s">
        <v>76</v>
      </c>
    </row>
    <row r="37" spans="1:3" ht="24" x14ac:dyDescent="0.2">
      <c r="A37" s="43">
        <v>46757</v>
      </c>
      <c r="B37" s="45" t="s">
        <v>77</v>
      </c>
    </row>
    <row r="38" spans="1:3" ht="24" x14ac:dyDescent="0.2">
      <c r="A38" s="43">
        <v>46758</v>
      </c>
      <c r="B38" s="45" t="s">
        <v>78</v>
      </c>
    </row>
    <row r="39" spans="1:3" ht="24" x14ac:dyDescent="0.2">
      <c r="A39" s="43">
        <v>46759</v>
      </c>
      <c r="B39" s="45" t="s">
        <v>79</v>
      </c>
    </row>
    <row r="40" spans="1:3" ht="24" x14ac:dyDescent="0.2">
      <c r="A40" s="43">
        <v>46760</v>
      </c>
      <c r="B40" s="45" t="s">
        <v>80</v>
      </c>
    </row>
    <row r="41" spans="1:3" ht="24" x14ac:dyDescent="0.2">
      <c r="A41" s="43">
        <v>46761</v>
      </c>
      <c r="B41" s="45" t="s">
        <v>81</v>
      </c>
    </row>
    <row r="42" spans="1:3" ht="24" x14ac:dyDescent="0.2">
      <c r="A42" s="43">
        <v>46762</v>
      </c>
      <c r="B42" s="45" t="s">
        <v>82</v>
      </c>
    </row>
    <row r="43" spans="1:3" ht="24" x14ac:dyDescent="0.2">
      <c r="A43" s="43">
        <v>46763</v>
      </c>
      <c r="B43" s="45" t="s">
        <v>83</v>
      </c>
    </row>
    <row r="44" spans="1:3" ht="24" x14ac:dyDescent="0.2">
      <c r="A44" s="43">
        <v>46764</v>
      </c>
      <c r="B44" s="45" t="s">
        <v>84</v>
      </c>
    </row>
    <row r="45" spans="1:3" ht="24" x14ac:dyDescent="0.2">
      <c r="A45" s="43">
        <v>46765</v>
      </c>
      <c r="B45" s="45" t="s">
        <v>85</v>
      </c>
    </row>
    <row r="46" spans="1:3" ht="24" x14ac:dyDescent="0.2">
      <c r="A46" s="43">
        <v>46766</v>
      </c>
      <c r="B46" s="45" t="s">
        <v>86</v>
      </c>
    </row>
    <row r="47" spans="1:3" ht="24" x14ac:dyDescent="0.2">
      <c r="A47" s="43">
        <v>46767</v>
      </c>
      <c r="B47" s="45" t="s">
        <v>87</v>
      </c>
    </row>
    <row r="48" spans="1:3" ht="24" x14ac:dyDescent="0.2">
      <c r="A48" s="43">
        <v>46768</v>
      </c>
      <c r="B48" s="45" t="s">
        <v>88</v>
      </c>
    </row>
    <row r="49" spans="1:2" ht="24" x14ac:dyDescent="0.2">
      <c r="A49" s="43">
        <v>46769</v>
      </c>
      <c r="B49" s="45" t="s">
        <v>89</v>
      </c>
    </row>
    <row r="50" spans="1:2" ht="24" x14ac:dyDescent="0.2">
      <c r="A50" s="43">
        <v>46770</v>
      </c>
      <c r="B50" s="45" t="s">
        <v>90</v>
      </c>
    </row>
    <row r="51" spans="1:2" ht="24" x14ac:dyDescent="0.2">
      <c r="A51" s="43">
        <v>46771</v>
      </c>
      <c r="B51" s="45" t="s">
        <v>443</v>
      </c>
    </row>
    <row r="52" spans="1:2" ht="24" x14ac:dyDescent="0.2">
      <c r="A52" s="43">
        <v>46772</v>
      </c>
      <c r="B52" s="45" t="s">
        <v>91</v>
      </c>
    </row>
    <row r="53" spans="1:2" ht="24" x14ac:dyDescent="0.2">
      <c r="A53" s="43">
        <v>46773</v>
      </c>
      <c r="B53" s="45" t="s">
        <v>92</v>
      </c>
    </row>
    <row r="54" spans="1:2" ht="24" x14ac:dyDescent="0.2">
      <c r="A54" s="43">
        <v>46774</v>
      </c>
      <c r="B54" s="45" t="s">
        <v>93</v>
      </c>
    </row>
    <row r="55" spans="1:2" ht="24" x14ac:dyDescent="0.2">
      <c r="A55" s="43">
        <v>46775</v>
      </c>
      <c r="B55" s="45" t="s">
        <v>94</v>
      </c>
    </row>
    <row r="56" spans="1:2" ht="24" x14ac:dyDescent="0.2">
      <c r="A56" s="43">
        <v>46776</v>
      </c>
      <c r="B56" s="45" t="s">
        <v>95</v>
      </c>
    </row>
    <row r="57" spans="1:2" ht="24" x14ac:dyDescent="0.2">
      <c r="A57" s="43">
        <v>46777</v>
      </c>
      <c r="B57" s="45" t="s">
        <v>96</v>
      </c>
    </row>
    <row r="58" spans="1:2" ht="24" x14ac:dyDescent="0.2">
      <c r="A58" s="43">
        <v>46778</v>
      </c>
      <c r="B58" s="45" t="s">
        <v>97</v>
      </c>
    </row>
    <row r="59" spans="1:2" ht="24" x14ac:dyDescent="0.2">
      <c r="A59" s="43">
        <v>46779</v>
      </c>
      <c r="B59" s="45" t="s">
        <v>98</v>
      </c>
    </row>
    <row r="60" spans="1:2" ht="24" x14ac:dyDescent="0.2">
      <c r="A60" s="43">
        <v>46780</v>
      </c>
      <c r="B60" s="45" t="s">
        <v>99</v>
      </c>
    </row>
    <row r="61" spans="1:2" ht="24" x14ac:dyDescent="0.2">
      <c r="A61" s="43">
        <v>46781</v>
      </c>
      <c r="B61" s="45" t="s">
        <v>100</v>
      </c>
    </row>
    <row r="62" spans="1:2" ht="24" x14ac:dyDescent="0.2">
      <c r="A62" s="43">
        <v>46782</v>
      </c>
      <c r="B62" s="45" t="s">
        <v>101</v>
      </c>
    </row>
    <row r="63" spans="1:2" ht="24" x14ac:dyDescent="0.2">
      <c r="A63" s="43">
        <v>46783</v>
      </c>
      <c r="B63" s="45" t="s">
        <v>102</v>
      </c>
    </row>
    <row r="64" spans="1:2" ht="24" x14ac:dyDescent="0.2">
      <c r="A64" s="43">
        <v>46784</v>
      </c>
      <c r="B64" s="45" t="s">
        <v>103</v>
      </c>
    </row>
    <row r="65" spans="1:3" ht="24" x14ac:dyDescent="0.2">
      <c r="A65" s="43">
        <v>46785</v>
      </c>
      <c r="B65" s="46" t="s">
        <v>444</v>
      </c>
      <c r="C65" s="41" t="s">
        <v>66</v>
      </c>
    </row>
    <row r="66" spans="1:3" ht="24" x14ac:dyDescent="0.2">
      <c r="A66" s="43">
        <v>46786</v>
      </c>
      <c r="B66" s="45" t="s">
        <v>104</v>
      </c>
    </row>
    <row r="67" spans="1:3" ht="24" x14ac:dyDescent="0.2">
      <c r="A67" s="43">
        <v>46787</v>
      </c>
      <c r="B67" s="45" t="s">
        <v>105</v>
      </c>
    </row>
    <row r="68" spans="1:3" ht="24" x14ac:dyDescent="0.2">
      <c r="A68" s="43">
        <v>46788</v>
      </c>
      <c r="B68" s="45" t="s">
        <v>106</v>
      </c>
    </row>
    <row r="69" spans="1:3" ht="24" x14ac:dyDescent="0.2">
      <c r="A69" s="43">
        <v>46789</v>
      </c>
      <c r="B69" s="45" t="s">
        <v>107</v>
      </c>
    </row>
    <row r="70" spans="1:3" ht="24" x14ac:dyDescent="0.2">
      <c r="A70" s="43">
        <v>46790</v>
      </c>
      <c r="B70" s="45" t="s">
        <v>108</v>
      </c>
    </row>
    <row r="71" spans="1:3" ht="24" x14ac:dyDescent="0.2">
      <c r="A71" s="43">
        <v>46791</v>
      </c>
      <c r="B71" s="45" t="s">
        <v>109</v>
      </c>
    </row>
    <row r="72" spans="1:3" ht="24" x14ac:dyDescent="0.2">
      <c r="A72" s="43">
        <v>46792</v>
      </c>
      <c r="B72" s="45" t="s">
        <v>110</v>
      </c>
    </row>
    <row r="73" spans="1:3" ht="24" x14ac:dyDescent="0.2">
      <c r="A73" s="43">
        <v>46793</v>
      </c>
      <c r="B73" s="45" t="s">
        <v>111</v>
      </c>
    </row>
    <row r="74" spans="1:3" ht="24" x14ac:dyDescent="0.2">
      <c r="A74" s="43">
        <v>46794</v>
      </c>
      <c r="B74" s="45" t="s">
        <v>112</v>
      </c>
    </row>
    <row r="75" spans="1:3" ht="24" x14ac:dyDescent="0.2">
      <c r="A75" s="43">
        <v>46795</v>
      </c>
      <c r="B75" s="45" t="s">
        <v>113</v>
      </c>
    </row>
    <row r="76" spans="1:3" ht="24" x14ac:dyDescent="0.2">
      <c r="A76" s="43">
        <v>46796</v>
      </c>
      <c r="B76" s="45" t="s">
        <v>114</v>
      </c>
    </row>
    <row r="77" spans="1:3" ht="24" x14ac:dyDescent="0.2">
      <c r="A77" s="43">
        <v>46797</v>
      </c>
      <c r="B77" s="44" t="s">
        <v>445</v>
      </c>
    </row>
    <row r="78" spans="1:3" ht="24" x14ac:dyDescent="0.2">
      <c r="A78" s="43">
        <v>46798</v>
      </c>
      <c r="B78" s="45" t="s">
        <v>115</v>
      </c>
    </row>
    <row r="79" spans="1:3" ht="24" x14ac:dyDescent="0.2">
      <c r="A79" s="43">
        <v>46799</v>
      </c>
      <c r="B79" s="45" t="s">
        <v>116</v>
      </c>
    </row>
    <row r="80" spans="1:3" ht="24" x14ac:dyDescent="0.2">
      <c r="A80" s="43">
        <v>46800</v>
      </c>
      <c r="B80" s="45" t="s">
        <v>117</v>
      </c>
    </row>
    <row r="81" spans="1:2" ht="24" x14ac:dyDescent="0.2">
      <c r="A81" s="43">
        <v>46801</v>
      </c>
      <c r="B81" s="45" t="s">
        <v>118</v>
      </c>
    </row>
    <row r="82" spans="1:2" ht="24" x14ac:dyDescent="0.2">
      <c r="A82" s="43">
        <v>46802</v>
      </c>
      <c r="B82" s="45" t="s">
        <v>119</v>
      </c>
    </row>
    <row r="83" spans="1:2" ht="24" x14ac:dyDescent="0.2">
      <c r="A83" s="43">
        <v>46803</v>
      </c>
      <c r="B83" s="45" t="s">
        <v>120</v>
      </c>
    </row>
    <row r="84" spans="1:2" ht="24" x14ac:dyDescent="0.2">
      <c r="A84" s="43">
        <v>46804</v>
      </c>
      <c r="B84" s="45" t="s">
        <v>121</v>
      </c>
    </row>
    <row r="85" spans="1:2" ht="24" x14ac:dyDescent="0.2">
      <c r="A85" s="43">
        <v>46805</v>
      </c>
      <c r="B85" s="45" t="s">
        <v>122</v>
      </c>
    </row>
    <row r="86" spans="1:2" ht="24" x14ac:dyDescent="0.2">
      <c r="A86" s="43">
        <v>46806</v>
      </c>
      <c r="B86" s="45" t="s">
        <v>123</v>
      </c>
    </row>
    <row r="87" spans="1:2" ht="24" x14ac:dyDescent="0.2">
      <c r="A87" s="43">
        <v>46807</v>
      </c>
      <c r="B87" s="45" t="s">
        <v>124</v>
      </c>
    </row>
    <row r="88" spans="1:2" ht="24" x14ac:dyDescent="0.2">
      <c r="A88" s="43">
        <v>46808</v>
      </c>
      <c r="B88" s="45" t="s">
        <v>125</v>
      </c>
    </row>
    <row r="89" spans="1:2" ht="24" x14ac:dyDescent="0.2">
      <c r="A89" s="43">
        <v>46809</v>
      </c>
      <c r="B89" s="45" t="s">
        <v>126</v>
      </c>
    </row>
    <row r="90" spans="1:2" ht="24" x14ac:dyDescent="0.2">
      <c r="A90" s="43">
        <v>46810</v>
      </c>
      <c r="B90" s="45" t="s">
        <v>127</v>
      </c>
    </row>
    <row r="91" spans="1:2" ht="24" x14ac:dyDescent="0.2">
      <c r="A91" s="43">
        <v>46811</v>
      </c>
      <c r="B91" s="45" t="s">
        <v>446</v>
      </c>
    </row>
    <row r="92" spans="1:2" ht="24" x14ac:dyDescent="0.2">
      <c r="A92" s="43">
        <v>46812</v>
      </c>
      <c r="B92" s="45" t="s">
        <v>447</v>
      </c>
    </row>
    <row r="93" spans="1:2" ht="24" x14ac:dyDescent="0.2">
      <c r="A93" s="43">
        <v>46813</v>
      </c>
      <c r="B93" s="45" t="s">
        <v>128</v>
      </c>
    </row>
    <row r="94" spans="1:2" ht="24" x14ac:dyDescent="0.2">
      <c r="A94" s="43">
        <v>46814</v>
      </c>
      <c r="B94" s="45" t="s">
        <v>129</v>
      </c>
    </row>
    <row r="95" spans="1:2" ht="24" x14ac:dyDescent="0.2">
      <c r="A95" s="43">
        <v>46815</v>
      </c>
      <c r="B95" s="45" t="s">
        <v>130</v>
      </c>
    </row>
    <row r="96" spans="1:2" ht="24" x14ac:dyDescent="0.2">
      <c r="A96" s="43">
        <v>46816</v>
      </c>
      <c r="B96" s="45" t="s">
        <v>131</v>
      </c>
    </row>
    <row r="97" spans="1:2" ht="24" x14ac:dyDescent="0.2">
      <c r="A97" s="43">
        <v>46817</v>
      </c>
      <c r="B97" s="45" t="s">
        <v>132</v>
      </c>
    </row>
    <row r="98" spans="1:2" ht="24" x14ac:dyDescent="0.2">
      <c r="A98" s="43">
        <v>46818</v>
      </c>
      <c r="B98" s="45" t="s">
        <v>133</v>
      </c>
    </row>
    <row r="99" spans="1:2" ht="24" x14ac:dyDescent="0.2">
      <c r="A99" s="43">
        <v>46819</v>
      </c>
      <c r="B99" s="45" t="s">
        <v>134</v>
      </c>
    </row>
    <row r="100" spans="1:2" ht="24" x14ac:dyDescent="0.2">
      <c r="A100" s="43">
        <v>46820</v>
      </c>
      <c r="B100" s="44" t="s">
        <v>448</v>
      </c>
    </row>
    <row r="101" spans="1:2" ht="24" x14ac:dyDescent="0.2">
      <c r="A101" s="43">
        <v>46821</v>
      </c>
      <c r="B101" s="45" t="s">
        <v>135</v>
      </c>
    </row>
    <row r="102" spans="1:2" ht="24" x14ac:dyDescent="0.2">
      <c r="A102" s="43">
        <v>46822</v>
      </c>
      <c r="B102" s="45" t="s">
        <v>136</v>
      </c>
    </row>
    <row r="103" spans="1:2" ht="24" x14ac:dyDescent="0.2">
      <c r="A103" s="43">
        <v>46823</v>
      </c>
      <c r="B103" s="45" t="s">
        <v>137</v>
      </c>
    </row>
    <row r="104" spans="1:2" ht="24" x14ac:dyDescent="0.2">
      <c r="A104" s="43">
        <v>46824</v>
      </c>
      <c r="B104" s="45" t="s">
        <v>449</v>
      </c>
    </row>
    <row r="105" spans="1:2" ht="24" x14ac:dyDescent="0.2">
      <c r="A105" s="43">
        <v>46825</v>
      </c>
      <c r="B105" s="45" t="s">
        <v>138</v>
      </c>
    </row>
    <row r="106" spans="1:2" ht="24" x14ac:dyDescent="0.2">
      <c r="A106" s="43">
        <v>46826</v>
      </c>
      <c r="B106" s="45" t="s">
        <v>139</v>
      </c>
    </row>
    <row r="107" spans="1:2" ht="24" x14ac:dyDescent="0.2">
      <c r="A107" s="43">
        <v>46827</v>
      </c>
      <c r="B107" s="45" t="s">
        <v>140</v>
      </c>
    </row>
    <row r="108" spans="1:2" ht="24" x14ac:dyDescent="0.2">
      <c r="A108" s="43">
        <v>46828</v>
      </c>
      <c r="B108" s="45" t="s">
        <v>141</v>
      </c>
    </row>
    <row r="109" spans="1:2" ht="24" x14ac:dyDescent="0.2">
      <c r="A109" s="43">
        <v>46829</v>
      </c>
      <c r="B109" s="45" t="s">
        <v>142</v>
      </c>
    </row>
    <row r="110" spans="1:2" ht="24" x14ac:dyDescent="0.2">
      <c r="A110" s="43">
        <v>46830</v>
      </c>
      <c r="B110" s="45" t="s">
        <v>143</v>
      </c>
    </row>
    <row r="111" spans="1:2" ht="24" x14ac:dyDescent="0.2">
      <c r="A111" s="43">
        <v>46831</v>
      </c>
      <c r="B111" s="45" t="s">
        <v>144</v>
      </c>
    </row>
    <row r="112" spans="1:2" ht="24" x14ac:dyDescent="0.2">
      <c r="A112" s="43">
        <v>46832</v>
      </c>
      <c r="B112" s="45" t="s">
        <v>145</v>
      </c>
    </row>
    <row r="113" spans="1:3" ht="24" x14ac:dyDescent="0.2">
      <c r="A113" s="43">
        <v>46833</v>
      </c>
      <c r="B113" s="45" t="s">
        <v>146</v>
      </c>
    </row>
    <row r="114" spans="1:3" ht="24" x14ac:dyDescent="0.2">
      <c r="A114" s="43">
        <v>46834</v>
      </c>
      <c r="B114" s="45" t="s">
        <v>147</v>
      </c>
    </row>
    <row r="115" spans="1:3" ht="24" x14ac:dyDescent="0.2">
      <c r="A115" s="43">
        <v>46835</v>
      </c>
      <c r="B115" s="45" t="s">
        <v>148</v>
      </c>
    </row>
    <row r="116" spans="1:3" ht="24" x14ac:dyDescent="0.2">
      <c r="A116" s="43">
        <v>46836</v>
      </c>
      <c r="B116" s="45" t="s">
        <v>149</v>
      </c>
    </row>
    <row r="117" spans="1:3" ht="24" x14ac:dyDescent="0.2">
      <c r="A117" s="43">
        <v>46837</v>
      </c>
      <c r="B117" s="45" t="s">
        <v>450</v>
      </c>
      <c r="C117" s="41" t="s">
        <v>66</v>
      </c>
    </row>
    <row r="118" spans="1:3" ht="24" x14ac:dyDescent="0.2">
      <c r="A118" s="43">
        <v>46838</v>
      </c>
      <c r="B118" s="45" t="s">
        <v>150</v>
      </c>
    </row>
    <row r="119" spans="1:3" ht="24" x14ac:dyDescent="0.2">
      <c r="A119" s="43">
        <v>46839</v>
      </c>
      <c r="B119" s="45" t="s">
        <v>151</v>
      </c>
    </row>
    <row r="120" spans="1:3" ht="24" x14ac:dyDescent="0.2">
      <c r="A120" s="43">
        <v>46840</v>
      </c>
      <c r="B120" s="45" t="s">
        <v>152</v>
      </c>
    </row>
    <row r="121" spans="1:3" ht="24" x14ac:dyDescent="0.2">
      <c r="A121" s="43">
        <v>46841</v>
      </c>
      <c r="B121" s="45" t="s">
        <v>153</v>
      </c>
    </row>
    <row r="122" spans="1:3" ht="24" x14ac:dyDescent="0.2">
      <c r="A122" s="43">
        <v>46842</v>
      </c>
      <c r="B122" s="45" t="s">
        <v>154</v>
      </c>
    </row>
    <row r="123" spans="1:3" ht="24" x14ac:dyDescent="0.2">
      <c r="A123" s="43">
        <v>46843</v>
      </c>
      <c r="B123" s="45" t="s">
        <v>451</v>
      </c>
    </row>
    <row r="124" spans="1:3" ht="24" x14ac:dyDescent="0.2">
      <c r="A124" s="43">
        <v>46844</v>
      </c>
      <c r="B124" s="45" t="s">
        <v>155</v>
      </c>
    </row>
    <row r="125" spans="1:3" ht="24" x14ac:dyDescent="0.2">
      <c r="A125" s="43">
        <v>46845</v>
      </c>
      <c r="B125" s="45" t="s">
        <v>156</v>
      </c>
    </row>
    <row r="126" spans="1:3" ht="24" x14ac:dyDescent="0.2">
      <c r="A126" s="43">
        <v>46846</v>
      </c>
      <c r="B126" s="45" t="s">
        <v>157</v>
      </c>
    </row>
    <row r="127" spans="1:3" ht="24" x14ac:dyDescent="0.2">
      <c r="A127" s="43">
        <v>46847</v>
      </c>
      <c r="B127" s="45" t="s">
        <v>158</v>
      </c>
    </row>
    <row r="128" spans="1:3" ht="24" x14ac:dyDescent="0.2">
      <c r="A128" s="43">
        <v>46848</v>
      </c>
      <c r="B128" s="45" t="s">
        <v>159</v>
      </c>
    </row>
    <row r="129" spans="1:2" ht="24" x14ac:dyDescent="0.2">
      <c r="A129" s="43">
        <v>46849</v>
      </c>
      <c r="B129" s="45" t="s">
        <v>160</v>
      </c>
    </row>
    <row r="130" spans="1:2" ht="24" x14ac:dyDescent="0.2">
      <c r="A130" s="43">
        <v>46850</v>
      </c>
      <c r="B130" s="45" t="s">
        <v>161</v>
      </c>
    </row>
    <row r="131" spans="1:2" ht="24" x14ac:dyDescent="0.2">
      <c r="A131" s="43">
        <v>46851</v>
      </c>
      <c r="B131" s="45" t="s">
        <v>162</v>
      </c>
    </row>
    <row r="132" spans="1:2" ht="24" x14ac:dyDescent="0.2">
      <c r="A132" s="43">
        <v>46852</v>
      </c>
      <c r="B132" s="45" t="s">
        <v>163</v>
      </c>
    </row>
    <row r="133" spans="1:2" ht="24" x14ac:dyDescent="0.2">
      <c r="A133" s="43">
        <v>46853</v>
      </c>
      <c r="B133" s="45" t="s">
        <v>164</v>
      </c>
    </row>
    <row r="134" spans="1:2" ht="24" x14ac:dyDescent="0.2">
      <c r="A134" s="43">
        <v>46854</v>
      </c>
      <c r="B134" s="45" t="s">
        <v>165</v>
      </c>
    </row>
    <row r="135" spans="1:2" ht="24" x14ac:dyDescent="0.2">
      <c r="A135" s="43">
        <v>46855</v>
      </c>
      <c r="B135" s="45" t="s">
        <v>166</v>
      </c>
    </row>
    <row r="136" spans="1:2" ht="24" x14ac:dyDescent="0.2">
      <c r="A136" s="43">
        <v>46856</v>
      </c>
      <c r="B136" s="45" t="s">
        <v>167</v>
      </c>
    </row>
    <row r="137" spans="1:2" ht="24" x14ac:dyDescent="0.2">
      <c r="A137" s="43">
        <v>46857</v>
      </c>
      <c r="B137" s="45" t="s">
        <v>168</v>
      </c>
    </row>
    <row r="138" spans="1:2" ht="24" x14ac:dyDescent="0.2">
      <c r="A138" s="43">
        <v>46858</v>
      </c>
      <c r="B138" s="45" t="s">
        <v>169</v>
      </c>
    </row>
    <row r="139" spans="1:2" ht="24" x14ac:dyDescent="0.2">
      <c r="A139" s="43">
        <v>46859</v>
      </c>
      <c r="B139" s="45" t="s">
        <v>170</v>
      </c>
    </row>
    <row r="140" spans="1:2" ht="24" x14ac:dyDescent="0.2">
      <c r="A140" s="43">
        <v>46860</v>
      </c>
      <c r="B140" s="45" t="s">
        <v>171</v>
      </c>
    </row>
    <row r="141" spans="1:2" ht="24" x14ac:dyDescent="0.2">
      <c r="A141" s="43">
        <v>46861</v>
      </c>
      <c r="B141" s="45" t="s">
        <v>172</v>
      </c>
    </row>
    <row r="142" spans="1:2" ht="24" x14ac:dyDescent="0.2">
      <c r="A142" s="43">
        <v>46862</v>
      </c>
      <c r="B142" s="45" t="s">
        <v>173</v>
      </c>
    </row>
    <row r="143" spans="1:2" ht="24" x14ac:dyDescent="0.2">
      <c r="A143" s="43">
        <v>46863</v>
      </c>
      <c r="B143" s="45" t="s">
        <v>174</v>
      </c>
    </row>
    <row r="144" spans="1:2" ht="24" x14ac:dyDescent="0.2">
      <c r="A144" s="43">
        <v>46864</v>
      </c>
      <c r="B144" s="45" t="s">
        <v>175</v>
      </c>
    </row>
    <row r="145" spans="1:2" ht="24" x14ac:dyDescent="0.2">
      <c r="A145" s="43">
        <v>46865</v>
      </c>
      <c r="B145" s="45" t="s">
        <v>176</v>
      </c>
    </row>
    <row r="146" spans="1:2" ht="24" x14ac:dyDescent="0.2">
      <c r="A146" s="43">
        <v>46866</v>
      </c>
      <c r="B146" s="45" t="s">
        <v>177</v>
      </c>
    </row>
    <row r="147" spans="1:2" ht="24" x14ac:dyDescent="0.2">
      <c r="A147" s="43">
        <v>46867</v>
      </c>
      <c r="B147" s="45" t="s">
        <v>178</v>
      </c>
    </row>
    <row r="148" spans="1:2" ht="24" x14ac:dyDescent="0.2">
      <c r="A148" s="43">
        <v>46868</v>
      </c>
      <c r="B148" s="45" t="s">
        <v>179</v>
      </c>
    </row>
    <row r="149" spans="1:2" ht="24" x14ac:dyDescent="0.2">
      <c r="A149" s="43">
        <v>46869</v>
      </c>
      <c r="B149" s="45" t="s">
        <v>180</v>
      </c>
    </row>
    <row r="150" spans="1:2" ht="24" x14ac:dyDescent="0.2">
      <c r="A150" s="43">
        <v>46870</v>
      </c>
      <c r="B150" s="45" t="s">
        <v>181</v>
      </c>
    </row>
    <row r="151" spans="1:2" ht="24" x14ac:dyDescent="0.2">
      <c r="A151" s="43">
        <v>46871</v>
      </c>
      <c r="B151" s="45" t="s">
        <v>182</v>
      </c>
    </row>
    <row r="152" spans="1:2" ht="24" x14ac:dyDescent="0.2">
      <c r="A152" s="43">
        <v>46872</v>
      </c>
      <c r="B152" s="45" t="s">
        <v>183</v>
      </c>
    </row>
    <row r="153" spans="1:2" ht="24" x14ac:dyDescent="0.2">
      <c r="A153" s="43">
        <v>46873</v>
      </c>
      <c r="B153" s="44" t="s">
        <v>452</v>
      </c>
    </row>
    <row r="154" spans="1:2" ht="24" x14ac:dyDescent="0.2">
      <c r="A154" s="43">
        <v>46874</v>
      </c>
      <c r="B154" s="44" t="s">
        <v>453</v>
      </c>
    </row>
    <row r="155" spans="1:2" ht="24" x14ac:dyDescent="0.2">
      <c r="A155" s="43">
        <v>46875</v>
      </c>
      <c r="B155" s="45" t="s">
        <v>184</v>
      </c>
    </row>
    <row r="156" spans="1:2" ht="24" x14ac:dyDescent="0.2">
      <c r="A156" s="43">
        <v>46876</v>
      </c>
      <c r="B156" s="45" t="s">
        <v>185</v>
      </c>
    </row>
    <row r="157" spans="1:2" ht="24" x14ac:dyDescent="0.2">
      <c r="A157" s="43">
        <v>46877</v>
      </c>
      <c r="B157" s="45" t="s">
        <v>186</v>
      </c>
    </row>
    <row r="158" spans="1:2" ht="24" x14ac:dyDescent="0.2">
      <c r="A158" s="43">
        <v>46878</v>
      </c>
      <c r="B158" s="45" t="s">
        <v>187</v>
      </c>
    </row>
    <row r="159" spans="1:2" ht="24" x14ac:dyDescent="0.2">
      <c r="A159" s="43">
        <v>46879</v>
      </c>
      <c r="B159" s="45" t="s">
        <v>188</v>
      </c>
    </row>
    <row r="160" spans="1:2" ht="24" x14ac:dyDescent="0.2">
      <c r="A160" s="43">
        <v>46880</v>
      </c>
      <c r="B160" s="45" t="s">
        <v>189</v>
      </c>
    </row>
    <row r="161" spans="1:2" ht="24" x14ac:dyDescent="0.2">
      <c r="A161" s="43">
        <v>46881</v>
      </c>
      <c r="B161" s="45" t="s">
        <v>190</v>
      </c>
    </row>
    <row r="162" spans="1:2" ht="24" x14ac:dyDescent="0.2">
      <c r="A162" s="43">
        <v>46882</v>
      </c>
      <c r="B162" s="45" t="s">
        <v>191</v>
      </c>
    </row>
    <row r="163" spans="1:2" ht="24" x14ac:dyDescent="0.2">
      <c r="A163" s="43">
        <v>46883</v>
      </c>
      <c r="B163" s="45" t="s">
        <v>192</v>
      </c>
    </row>
    <row r="164" spans="1:2" ht="24" x14ac:dyDescent="0.2">
      <c r="A164" s="43">
        <v>46884</v>
      </c>
      <c r="B164" s="45" t="s">
        <v>193</v>
      </c>
    </row>
    <row r="165" spans="1:2" ht="24" x14ac:dyDescent="0.2">
      <c r="A165" s="43">
        <v>46885</v>
      </c>
      <c r="B165" s="45" t="s">
        <v>194</v>
      </c>
    </row>
    <row r="166" spans="1:2" ht="24" x14ac:dyDescent="0.2">
      <c r="A166" s="43">
        <v>46886</v>
      </c>
      <c r="B166" s="45" t="s">
        <v>195</v>
      </c>
    </row>
    <row r="167" spans="1:2" ht="24" x14ac:dyDescent="0.2">
      <c r="A167" s="43">
        <v>46887</v>
      </c>
      <c r="B167" s="45" t="s">
        <v>196</v>
      </c>
    </row>
    <row r="168" spans="1:2" ht="24" x14ac:dyDescent="0.2">
      <c r="A168" s="43">
        <v>46888</v>
      </c>
      <c r="B168" s="45" t="s">
        <v>197</v>
      </c>
    </row>
    <row r="169" spans="1:2" ht="24" x14ac:dyDescent="0.2">
      <c r="A169" s="43">
        <v>46889</v>
      </c>
      <c r="B169" s="45" t="s">
        <v>198</v>
      </c>
    </row>
    <row r="170" spans="1:2" ht="24" x14ac:dyDescent="0.2">
      <c r="A170" s="43">
        <v>46890</v>
      </c>
      <c r="B170" s="45" t="s">
        <v>199</v>
      </c>
    </row>
    <row r="171" spans="1:2" ht="24" x14ac:dyDescent="0.2">
      <c r="A171" s="43">
        <v>46891</v>
      </c>
      <c r="B171" s="45" t="s">
        <v>200</v>
      </c>
    </row>
    <row r="172" spans="1:2" ht="24" x14ac:dyDescent="0.2">
      <c r="A172" s="43">
        <v>46892</v>
      </c>
      <c r="B172" s="45" t="s">
        <v>201</v>
      </c>
    </row>
    <row r="173" spans="1:2" ht="24" x14ac:dyDescent="0.2">
      <c r="A173" s="43">
        <v>46893</v>
      </c>
      <c r="B173" s="45" t="s">
        <v>202</v>
      </c>
    </row>
    <row r="174" spans="1:2" ht="24" x14ac:dyDescent="0.2">
      <c r="A174" s="43">
        <v>46894</v>
      </c>
      <c r="B174" s="45" t="s">
        <v>454</v>
      </c>
    </row>
    <row r="175" spans="1:2" ht="24" x14ac:dyDescent="0.2">
      <c r="A175" s="43">
        <v>46895</v>
      </c>
      <c r="B175" s="45" t="s">
        <v>203</v>
      </c>
    </row>
    <row r="176" spans="1:2" ht="24" x14ac:dyDescent="0.2">
      <c r="A176" s="43">
        <v>46896</v>
      </c>
      <c r="B176" s="45" t="s">
        <v>204</v>
      </c>
    </row>
    <row r="177" spans="1:2" ht="24" x14ac:dyDescent="0.2">
      <c r="A177" s="43">
        <v>46897</v>
      </c>
      <c r="B177" s="45" t="s">
        <v>205</v>
      </c>
    </row>
    <row r="178" spans="1:2" ht="24" x14ac:dyDescent="0.2">
      <c r="A178" s="43">
        <v>46898</v>
      </c>
      <c r="B178" s="45" t="s">
        <v>206</v>
      </c>
    </row>
    <row r="179" spans="1:2" ht="24" x14ac:dyDescent="0.2">
      <c r="A179" s="43">
        <v>46899</v>
      </c>
      <c r="B179" s="45" t="s">
        <v>207</v>
      </c>
    </row>
    <row r="180" spans="1:2" ht="24" x14ac:dyDescent="0.2">
      <c r="A180" s="43">
        <v>46900</v>
      </c>
      <c r="B180" s="45" t="s">
        <v>208</v>
      </c>
    </row>
    <row r="181" spans="1:2" ht="24" x14ac:dyDescent="0.2">
      <c r="A181" s="43">
        <v>46901</v>
      </c>
      <c r="B181" s="45" t="s">
        <v>209</v>
      </c>
    </row>
    <row r="182" spans="1:2" ht="24" x14ac:dyDescent="0.2">
      <c r="A182" s="43">
        <v>46902</v>
      </c>
      <c r="B182" s="45" t="s">
        <v>210</v>
      </c>
    </row>
    <row r="183" spans="1:2" ht="24" x14ac:dyDescent="0.2">
      <c r="A183" s="43">
        <v>46903</v>
      </c>
      <c r="B183" s="45" t="s">
        <v>211</v>
      </c>
    </row>
    <row r="184" spans="1:2" ht="24" x14ac:dyDescent="0.2">
      <c r="A184" s="43">
        <v>46904</v>
      </c>
      <c r="B184" s="45" t="s">
        <v>212</v>
      </c>
    </row>
    <row r="185" spans="1:2" ht="24" x14ac:dyDescent="0.2">
      <c r="A185" s="43">
        <v>46905</v>
      </c>
      <c r="B185" s="45" t="s">
        <v>213</v>
      </c>
    </row>
    <row r="186" spans="1:2" ht="24" x14ac:dyDescent="0.2">
      <c r="A186" s="43">
        <v>46906</v>
      </c>
      <c r="B186" s="45" t="s">
        <v>214</v>
      </c>
    </row>
    <row r="187" spans="1:2" ht="24" x14ac:dyDescent="0.2">
      <c r="A187" s="43">
        <v>46907</v>
      </c>
      <c r="B187" s="45" t="s">
        <v>215</v>
      </c>
    </row>
    <row r="188" spans="1:2" ht="24" x14ac:dyDescent="0.2">
      <c r="A188" s="43">
        <v>46908</v>
      </c>
      <c r="B188" s="45" t="s">
        <v>216</v>
      </c>
    </row>
    <row r="189" spans="1:2" ht="24" x14ac:dyDescent="0.2">
      <c r="A189" s="43">
        <v>46909</v>
      </c>
      <c r="B189" s="45" t="s">
        <v>217</v>
      </c>
    </row>
    <row r="190" spans="1:2" ht="24" x14ac:dyDescent="0.2">
      <c r="A190" s="43">
        <v>46910</v>
      </c>
      <c r="B190" s="44" t="s">
        <v>455</v>
      </c>
    </row>
    <row r="191" spans="1:2" ht="24" x14ac:dyDescent="0.2">
      <c r="A191" s="43">
        <v>46911</v>
      </c>
      <c r="B191" s="45" t="s">
        <v>218</v>
      </c>
    </row>
    <row r="192" spans="1:2" ht="24" x14ac:dyDescent="0.2">
      <c r="A192" s="43">
        <v>46912</v>
      </c>
      <c r="B192" s="45" t="s">
        <v>219</v>
      </c>
    </row>
    <row r="193" spans="1:3" ht="24" x14ac:dyDescent="0.2">
      <c r="A193" s="43">
        <v>46913</v>
      </c>
      <c r="B193" s="45" t="s">
        <v>220</v>
      </c>
    </row>
    <row r="194" spans="1:3" ht="24" x14ac:dyDescent="0.2">
      <c r="A194" s="43">
        <v>46914</v>
      </c>
      <c r="B194" s="45" t="s">
        <v>221</v>
      </c>
    </row>
    <row r="195" spans="1:3" ht="24" x14ac:dyDescent="0.2">
      <c r="A195" s="43">
        <v>46915</v>
      </c>
      <c r="B195" s="45" t="s">
        <v>222</v>
      </c>
    </row>
    <row r="196" spans="1:3" ht="24" x14ac:dyDescent="0.2">
      <c r="A196" s="43">
        <v>46916</v>
      </c>
      <c r="B196" s="45" t="s">
        <v>223</v>
      </c>
    </row>
    <row r="197" spans="1:3" ht="24" x14ac:dyDescent="0.2">
      <c r="A197" s="43">
        <v>46917</v>
      </c>
      <c r="B197" s="45" t="s">
        <v>224</v>
      </c>
    </row>
    <row r="198" spans="1:3" ht="24" x14ac:dyDescent="0.2">
      <c r="A198" s="43">
        <v>46918</v>
      </c>
      <c r="B198" s="45" t="s">
        <v>225</v>
      </c>
    </row>
    <row r="199" spans="1:3" ht="24" x14ac:dyDescent="0.2">
      <c r="A199" s="43">
        <v>46919</v>
      </c>
      <c r="B199" s="45" t="s">
        <v>226</v>
      </c>
    </row>
    <row r="200" spans="1:3" ht="24" x14ac:dyDescent="0.2">
      <c r="A200" s="43">
        <v>46920</v>
      </c>
      <c r="B200" s="45" t="s">
        <v>227</v>
      </c>
    </row>
    <row r="201" spans="1:3" ht="24" x14ac:dyDescent="0.2">
      <c r="A201" s="43">
        <v>46921</v>
      </c>
      <c r="B201" s="45" t="s">
        <v>228</v>
      </c>
    </row>
    <row r="202" spans="1:3" ht="24" x14ac:dyDescent="0.2">
      <c r="A202" s="43">
        <v>46922</v>
      </c>
      <c r="B202" s="45" t="s">
        <v>229</v>
      </c>
    </row>
    <row r="203" spans="1:3" ht="24" x14ac:dyDescent="0.2">
      <c r="A203" s="43">
        <v>46923</v>
      </c>
      <c r="B203" s="45" t="s">
        <v>230</v>
      </c>
    </row>
    <row r="204" spans="1:3" ht="24" x14ac:dyDescent="0.2">
      <c r="A204" s="43">
        <v>46924</v>
      </c>
      <c r="B204" s="45" t="s">
        <v>231</v>
      </c>
    </row>
    <row r="205" spans="1:3" ht="24" x14ac:dyDescent="0.2">
      <c r="A205" s="43">
        <v>46925</v>
      </c>
      <c r="B205" s="45" t="s">
        <v>232</v>
      </c>
    </row>
    <row r="206" spans="1:3" ht="24" x14ac:dyDescent="0.2">
      <c r="A206" s="43">
        <v>46926</v>
      </c>
      <c r="B206" s="45" t="s">
        <v>233</v>
      </c>
    </row>
    <row r="207" spans="1:3" ht="24" x14ac:dyDescent="0.2">
      <c r="A207" s="43">
        <v>46927</v>
      </c>
      <c r="B207" s="45" t="s">
        <v>234</v>
      </c>
    </row>
    <row r="208" spans="1:3" ht="24" x14ac:dyDescent="0.2">
      <c r="A208" s="43">
        <v>46928</v>
      </c>
      <c r="B208" s="45" t="s">
        <v>235</v>
      </c>
      <c r="C208" s="41" t="s">
        <v>66</v>
      </c>
    </row>
    <row r="209" spans="1:2" ht="24" x14ac:dyDescent="0.2">
      <c r="A209" s="43">
        <v>46929</v>
      </c>
      <c r="B209" s="45" t="s">
        <v>236</v>
      </c>
    </row>
    <row r="210" spans="1:2" ht="24" x14ac:dyDescent="0.2">
      <c r="A210" s="43">
        <v>46930</v>
      </c>
      <c r="B210" s="45" t="s">
        <v>237</v>
      </c>
    </row>
    <row r="211" spans="1:2" ht="24" x14ac:dyDescent="0.2">
      <c r="A211" s="43">
        <v>46931</v>
      </c>
      <c r="B211" s="45" t="s">
        <v>238</v>
      </c>
    </row>
    <row r="212" spans="1:2" ht="24" x14ac:dyDescent="0.2">
      <c r="A212" s="43">
        <v>46932</v>
      </c>
      <c r="B212" s="45" t="s">
        <v>239</v>
      </c>
    </row>
    <row r="213" spans="1:2" ht="24" x14ac:dyDescent="0.2">
      <c r="A213" s="43">
        <v>46933</v>
      </c>
      <c r="B213" s="45" t="s">
        <v>240</v>
      </c>
    </row>
    <row r="214" spans="1:2" ht="24" x14ac:dyDescent="0.2">
      <c r="A214" s="43">
        <v>46934</v>
      </c>
      <c r="B214" s="45" t="s">
        <v>241</v>
      </c>
    </row>
    <row r="215" spans="1:2" ht="24" x14ac:dyDescent="0.2">
      <c r="A215" s="43">
        <v>46935</v>
      </c>
      <c r="B215" s="45" t="s">
        <v>242</v>
      </c>
    </row>
    <row r="216" spans="1:2" ht="24" x14ac:dyDescent="0.2">
      <c r="A216" s="43">
        <v>46936</v>
      </c>
      <c r="B216" s="45" t="s">
        <v>243</v>
      </c>
    </row>
    <row r="217" spans="1:2" ht="24" x14ac:dyDescent="0.2">
      <c r="A217" s="43">
        <v>46937</v>
      </c>
      <c r="B217" s="45" t="s">
        <v>244</v>
      </c>
    </row>
    <row r="218" spans="1:2" ht="24" x14ac:dyDescent="0.2">
      <c r="A218" s="43">
        <v>46938</v>
      </c>
      <c r="B218" s="45" t="s">
        <v>245</v>
      </c>
    </row>
    <row r="219" spans="1:2" ht="24" x14ac:dyDescent="0.2">
      <c r="A219" s="43">
        <v>46939</v>
      </c>
      <c r="B219" s="45" t="s">
        <v>246</v>
      </c>
    </row>
    <row r="220" spans="1:2" ht="24" x14ac:dyDescent="0.2">
      <c r="A220" s="43">
        <v>46940</v>
      </c>
      <c r="B220" s="45" t="s">
        <v>247</v>
      </c>
    </row>
    <row r="221" spans="1:2" ht="24" x14ac:dyDescent="0.2">
      <c r="A221" s="43">
        <v>46941</v>
      </c>
      <c r="B221" s="45" t="s">
        <v>248</v>
      </c>
    </row>
    <row r="222" spans="1:2" ht="24" x14ac:dyDescent="0.2">
      <c r="A222" s="43">
        <v>46942</v>
      </c>
      <c r="B222" s="45" t="s">
        <v>249</v>
      </c>
    </row>
    <row r="223" spans="1:2" ht="24" x14ac:dyDescent="0.2">
      <c r="A223" s="43">
        <v>46943</v>
      </c>
      <c r="B223" s="45" t="s">
        <v>250</v>
      </c>
    </row>
    <row r="224" spans="1:2" ht="24" x14ac:dyDescent="0.2">
      <c r="A224" s="43">
        <v>46944</v>
      </c>
      <c r="B224" s="45" t="s">
        <v>251</v>
      </c>
    </row>
    <row r="225" spans="1:2" ht="24" x14ac:dyDescent="0.2">
      <c r="A225" s="43">
        <v>46945</v>
      </c>
      <c r="B225" s="45" t="s">
        <v>252</v>
      </c>
    </row>
    <row r="226" spans="1:2" ht="24" x14ac:dyDescent="0.2">
      <c r="A226" s="43">
        <v>46946</v>
      </c>
      <c r="B226" s="45" t="s">
        <v>253</v>
      </c>
    </row>
    <row r="227" spans="1:2" ht="24" x14ac:dyDescent="0.2">
      <c r="A227" s="43">
        <v>46947</v>
      </c>
      <c r="B227" s="45" t="s">
        <v>254</v>
      </c>
    </row>
    <row r="228" spans="1:2" ht="24" x14ac:dyDescent="0.2">
      <c r="A228" s="43">
        <v>46948</v>
      </c>
      <c r="B228" s="45" t="s">
        <v>255</v>
      </c>
    </row>
    <row r="229" spans="1:2" ht="24" x14ac:dyDescent="0.2">
      <c r="A229" s="43">
        <v>46949</v>
      </c>
      <c r="B229" s="45" t="s">
        <v>256</v>
      </c>
    </row>
    <row r="230" spans="1:2" ht="24" x14ac:dyDescent="0.2">
      <c r="A230" s="43">
        <v>46950</v>
      </c>
      <c r="B230" s="45" t="s">
        <v>257</v>
      </c>
    </row>
    <row r="231" spans="1:2" ht="24" x14ac:dyDescent="0.2">
      <c r="A231" s="43">
        <v>46951</v>
      </c>
      <c r="B231" s="45" t="s">
        <v>258</v>
      </c>
    </row>
    <row r="232" spans="1:2" ht="24" x14ac:dyDescent="0.2">
      <c r="A232" s="43">
        <v>46952</v>
      </c>
      <c r="B232" s="45" t="s">
        <v>259</v>
      </c>
    </row>
    <row r="233" spans="1:2" ht="24" x14ac:dyDescent="0.2">
      <c r="A233" s="43">
        <v>46953</v>
      </c>
      <c r="B233" s="45" t="s">
        <v>260</v>
      </c>
    </row>
    <row r="234" spans="1:2" ht="24" x14ac:dyDescent="0.2">
      <c r="A234" s="43">
        <v>46954</v>
      </c>
      <c r="B234" s="45" t="s">
        <v>261</v>
      </c>
    </row>
    <row r="235" spans="1:2" ht="24" x14ac:dyDescent="0.2">
      <c r="A235" s="43">
        <v>46955</v>
      </c>
      <c r="B235" s="45" t="s">
        <v>262</v>
      </c>
    </row>
    <row r="236" spans="1:2" ht="24" x14ac:dyDescent="0.2">
      <c r="A236" s="43">
        <v>46956</v>
      </c>
      <c r="B236" s="45" t="s">
        <v>263</v>
      </c>
    </row>
    <row r="237" spans="1:2" ht="24" x14ac:dyDescent="0.2">
      <c r="A237" s="43">
        <v>46957</v>
      </c>
      <c r="B237" s="45" t="s">
        <v>264</v>
      </c>
    </row>
    <row r="238" spans="1:2" ht="24" x14ac:dyDescent="0.2">
      <c r="A238" s="43">
        <v>46958</v>
      </c>
      <c r="B238" s="45" t="s">
        <v>265</v>
      </c>
    </row>
    <row r="239" spans="1:2" ht="24" x14ac:dyDescent="0.2">
      <c r="A239" s="43">
        <v>46959</v>
      </c>
      <c r="B239" s="45" t="s">
        <v>266</v>
      </c>
    </row>
    <row r="240" spans="1:2" ht="24" x14ac:dyDescent="0.2">
      <c r="A240" s="43">
        <v>46960</v>
      </c>
      <c r="B240" s="45" t="s">
        <v>267</v>
      </c>
    </row>
    <row r="241" spans="1:2" ht="24" x14ac:dyDescent="0.2">
      <c r="A241" s="43">
        <v>46961</v>
      </c>
      <c r="B241" s="45" t="s">
        <v>268</v>
      </c>
    </row>
    <row r="242" spans="1:2" ht="24" x14ac:dyDescent="0.2">
      <c r="A242" s="43">
        <v>46962</v>
      </c>
      <c r="B242" s="45" t="s">
        <v>269</v>
      </c>
    </row>
    <row r="243" spans="1:2" ht="24" x14ac:dyDescent="0.2">
      <c r="A243" s="43">
        <v>46963</v>
      </c>
      <c r="B243" s="45" t="s">
        <v>456</v>
      </c>
    </row>
    <row r="244" spans="1:2" ht="24" x14ac:dyDescent="0.2">
      <c r="A244" s="43">
        <v>46964</v>
      </c>
      <c r="B244" s="45" t="s">
        <v>270</v>
      </c>
    </row>
    <row r="245" spans="1:2" ht="24" x14ac:dyDescent="0.2">
      <c r="A245" s="43">
        <v>46965</v>
      </c>
      <c r="B245" s="45" t="s">
        <v>271</v>
      </c>
    </row>
    <row r="246" spans="1:2" ht="24" x14ac:dyDescent="0.2">
      <c r="A246" s="43">
        <v>46966</v>
      </c>
      <c r="B246" s="45" t="s">
        <v>272</v>
      </c>
    </row>
    <row r="247" spans="1:2" ht="24" x14ac:dyDescent="0.2">
      <c r="A247" s="43">
        <v>46967</v>
      </c>
      <c r="B247" s="45" t="s">
        <v>273</v>
      </c>
    </row>
    <row r="248" spans="1:2" ht="24" x14ac:dyDescent="0.2">
      <c r="A248" s="43">
        <v>46968</v>
      </c>
      <c r="B248" s="45" t="s">
        <v>274</v>
      </c>
    </row>
    <row r="249" spans="1:2" ht="24" x14ac:dyDescent="0.2">
      <c r="A249" s="43">
        <v>46969</v>
      </c>
      <c r="B249" s="45" t="s">
        <v>275</v>
      </c>
    </row>
    <row r="250" spans="1:2" ht="24" x14ac:dyDescent="0.2">
      <c r="A250" s="43">
        <v>46970</v>
      </c>
      <c r="B250" s="45" t="s">
        <v>276</v>
      </c>
    </row>
    <row r="251" spans="1:2" ht="24" x14ac:dyDescent="0.2">
      <c r="A251" s="43">
        <v>46971</v>
      </c>
      <c r="B251" s="45" t="s">
        <v>277</v>
      </c>
    </row>
    <row r="252" spans="1:2" ht="24" x14ac:dyDescent="0.2">
      <c r="A252" s="43">
        <v>46972</v>
      </c>
      <c r="B252" s="45" t="s">
        <v>278</v>
      </c>
    </row>
    <row r="253" spans="1:2" ht="24" x14ac:dyDescent="0.2">
      <c r="A253" s="43">
        <v>46973</v>
      </c>
      <c r="B253" s="45" t="s">
        <v>279</v>
      </c>
    </row>
    <row r="254" spans="1:2" ht="24" x14ac:dyDescent="0.2">
      <c r="A254" s="43">
        <v>46974</v>
      </c>
      <c r="B254" s="45" t="s">
        <v>280</v>
      </c>
    </row>
    <row r="255" spans="1:2" ht="24" x14ac:dyDescent="0.2">
      <c r="A255" s="43">
        <v>46975</v>
      </c>
      <c r="B255" s="45" t="s">
        <v>281</v>
      </c>
    </row>
    <row r="256" spans="1:2" ht="24" x14ac:dyDescent="0.2">
      <c r="A256" s="43">
        <v>46976</v>
      </c>
      <c r="B256" s="45" t="s">
        <v>282</v>
      </c>
    </row>
    <row r="257" spans="1:2" ht="24" x14ac:dyDescent="0.2">
      <c r="A257" s="43">
        <v>46977</v>
      </c>
      <c r="B257" s="45" t="s">
        <v>283</v>
      </c>
    </row>
    <row r="258" spans="1:2" ht="24" x14ac:dyDescent="0.2">
      <c r="A258" s="43">
        <v>46978</v>
      </c>
      <c r="B258" s="45" t="s">
        <v>284</v>
      </c>
    </row>
    <row r="259" spans="1:2" ht="24" x14ac:dyDescent="0.2">
      <c r="A259" s="43">
        <v>46979</v>
      </c>
      <c r="B259" s="45" t="s">
        <v>285</v>
      </c>
    </row>
    <row r="260" spans="1:2" ht="24" x14ac:dyDescent="0.2">
      <c r="A260" s="43">
        <v>46980</v>
      </c>
      <c r="B260" s="45" t="s">
        <v>286</v>
      </c>
    </row>
    <row r="261" spans="1:2" ht="24" x14ac:dyDescent="0.2">
      <c r="A261" s="43">
        <v>46981</v>
      </c>
      <c r="B261" s="45" t="s">
        <v>287</v>
      </c>
    </row>
    <row r="262" spans="1:2" ht="24" x14ac:dyDescent="0.2">
      <c r="A262" s="43">
        <v>46982</v>
      </c>
      <c r="B262" s="45" t="s">
        <v>288</v>
      </c>
    </row>
    <row r="263" spans="1:2" ht="24" x14ac:dyDescent="0.2">
      <c r="A263" s="43">
        <v>46983</v>
      </c>
      <c r="B263" s="45" t="s">
        <v>289</v>
      </c>
    </row>
    <row r="264" spans="1:2" ht="24" x14ac:dyDescent="0.2">
      <c r="A264" s="43">
        <v>46984</v>
      </c>
      <c r="B264" s="45" t="s">
        <v>290</v>
      </c>
    </row>
    <row r="265" spans="1:2" ht="24" x14ac:dyDescent="0.2">
      <c r="A265" s="43">
        <v>46985</v>
      </c>
      <c r="B265" s="45" t="s">
        <v>291</v>
      </c>
    </row>
    <row r="266" spans="1:2" ht="24" x14ac:dyDescent="0.2">
      <c r="A266" s="43">
        <v>46986</v>
      </c>
      <c r="B266" s="45" t="s">
        <v>292</v>
      </c>
    </row>
    <row r="267" spans="1:2" ht="24" x14ac:dyDescent="0.2">
      <c r="A267" s="43">
        <v>46987</v>
      </c>
      <c r="B267" s="45" t="s">
        <v>293</v>
      </c>
    </row>
    <row r="268" spans="1:2" ht="24" x14ac:dyDescent="0.2">
      <c r="A268" s="43">
        <v>46988</v>
      </c>
      <c r="B268" s="45" t="s">
        <v>294</v>
      </c>
    </row>
    <row r="269" spans="1:2" x14ac:dyDescent="0.2">
      <c r="A269" s="43">
        <v>46989</v>
      </c>
      <c r="B269" s="45" t="s">
        <v>457</v>
      </c>
    </row>
    <row r="270" spans="1:2" ht="24" x14ac:dyDescent="0.2">
      <c r="A270" s="43">
        <v>46990</v>
      </c>
      <c r="B270" s="45" t="s">
        <v>295</v>
      </c>
    </row>
    <row r="271" spans="1:2" ht="24" x14ac:dyDescent="0.2">
      <c r="A271" s="43">
        <v>46991</v>
      </c>
      <c r="B271" s="45" t="s">
        <v>296</v>
      </c>
    </row>
    <row r="272" spans="1:2" ht="24" x14ac:dyDescent="0.2">
      <c r="A272" s="43">
        <v>46992</v>
      </c>
      <c r="B272" s="45" t="s">
        <v>297</v>
      </c>
    </row>
    <row r="273" spans="1:2" ht="24" x14ac:dyDescent="0.2">
      <c r="A273" s="43">
        <v>46993</v>
      </c>
      <c r="B273" s="45" t="s">
        <v>298</v>
      </c>
    </row>
    <row r="274" spans="1:2" ht="24" x14ac:dyDescent="0.2">
      <c r="A274" s="43">
        <v>46994</v>
      </c>
      <c r="B274" s="45" t="s">
        <v>299</v>
      </c>
    </row>
    <row r="275" spans="1:2" ht="24" x14ac:dyDescent="0.2">
      <c r="A275" s="43">
        <v>46995</v>
      </c>
      <c r="B275" s="45" t="s">
        <v>300</v>
      </c>
    </row>
    <row r="276" spans="1:2" ht="24" x14ac:dyDescent="0.2">
      <c r="A276" s="43">
        <v>46996</v>
      </c>
      <c r="B276" s="45" t="s">
        <v>301</v>
      </c>
    </row>
    <row r="277" spans="1:2" ht="24" x14ac:dyDescent="0.2">
      <c r="A277" s="43">
        <v>46997</v>
      </c>
      <c r="B277" s="45" t="s">
        <v>302</v>
      </c>
    </row>
    <row r="278" spans="1:2" ht="24" x14ac:dyDescent="0.2">
      <c r="A278" s="43">
        <v>46998</v>
      </c>
      <c r="B278" s="45" t="s">
        <v>303</v>
      </c>
    </row>
    <row r="279" spans="1:2" ht="24" x14ac:dyDescent="0.2">
      <c r="A279" s="43">
        <v>46999</v>
      </c>
      <c r="B279" s="45" t="s">
        <v>304</v>
      </c>
    </row>
    <row r="280" spans="1:2" ht="24" x14ac:dyDescent="0.2">
      <c r="A280" s="43">
        <v>47000</v>
      </c>
      <c r="B280" s="45" t="s">
        <v>305</v>
      </c>
    </row>
    <row r="281" spans="1:2" ht="24" x14ac:dyDescent="0.2">
      <c r="A281" s="43">
        <v>47001</v>
      </c>
      <c r="B281" s="45" t="s">
        <v>306</v>
      </c>
    </row>
    <row r="282" spans="1:2" ht="24" x14ac:dyDescent="0.2">
      <c r="A282" s="43">
        <v>47002</v>
      </c>
      <c r="B282" s="45" t="s">
        <v>307</v>
      </c>
    </row>
    <row r="283" spans="1:2" ht="24" x14ac:dyDescent="0.2">
      <c r="A283" s="43">
        <v>47003</v>
      </c>
      <c r="B283" s="45" t="s">
        <v>308</v>
      </c>
    </row>
    <row r="284" spans="1:2" ht="24" x14ac:dyDescent="0.2">
      <c r="A284" s="43">
        <v>47004</v>
      </c>
      <c r="B284" s="45" t="s">
        <v>309</v>
      </c>
    </row>
    <row r="285" spans="1:2" ht="24" x14ac:dyDescent="0.2">
      <c r="A285" s="43">
        <v>47005</v>
      </c>
      <c r="B285" s="45" t="s">
        <v>310</v>
      </c>
    </row>
    <row r="286" spans="1:2" ht="24" x14ac:dyDescent="0.2">
      <c r="A286" s="43">
        <v>47006</v>
      </c>
      <c r="B286" s="45" t="s">
        <v>311</v>
      </c>
    </row>
    <row r="287" spans="1:2" ht="24" x14ac:dyDescent="0.2">
      <c r="A287" s="43">
        <v>47007</v>
      </c>
      <c r="B287" s="45" t="s">
        <v>312</v>
      </c>
    </row>
    <row r="288" spans="1:2" ht="24" x14ac:dyDescent="0.2">
      <c r="A288" s="43">
        <v>47008</v>
      </c>
      <c r="B288" s="45" t="s">
        <v>313</v>
      </c>
    </row>
    <row r="289" spans="1:2" ht="24" x14ac:dyDescent="0.2">
      <c r="A289" s="43">
        <v>47009</v>
      </c>
      <c r="B289" s="45" t="s">
        <v>314</v>
      </c>
    </row>
    <row r="290" spans="1:2" ht="24" x14ac:dyDescent="0.2">
      <c r="A290" s="43">
        <v>47010</v>
      </c>
      <c r="B290" s="45" t="s">
        <v>315</v>
      </c>
    </row>
    <row r="291" spans="1:2" ht="24" x14ac:dyDescent="0.2">
      <c r="A291" s="43">
        <v>47011</v>
      </c>
      <c r="B291" s="45" t="s">
        <v>316</v>
      </c>
    </row>
    <row r="292" spans="1:2" ht="24" x14ac:dyDescent="0.2">
      <c r="A292" s="43">
        <v>47012</v>
      </c>
      <c r="B292" s="45" t="s">
        <v>317</v>
      </c>
    </row>
    <row r="293" spans="1:2" ht="24" x14ac:dyDescent="0.2">
      <c r="A293" s="43">
        <v>47013</v>
      </c>
      <c r="B293" s="45" t="s">
        <v>318</v>
      </c>
    </row>
    <row r="294" spans="1:2" ht="24" x14ac:dyDescent="0.2">
      <c r="A294" s="43">
        <v>47014</v>
      </c>
      <c r="B294" s="45" t="s">
        <v>319</v>
      </c>
    </row>
    <row r="295" spans="1:2" ht="24" x14ac:dyDescent="0.2">
      <c r="A295" s="43">
        <v>47015</v>
      </c>
      <c r="B295" s="45" t="s">
        <v>320</v>
      </c>
    </row>
    <row r="296" spans="1:2" ht="24" x14ac:dyDescent="0.2">
      <c r="A296" s="43">
        <v>47016</v>
      </c>
      <c r="B296" s="45" t="s">
        <v>321</v>
      </c>
    </row>
    <row r="297" spans="1:2" ht="24" x14ac:dyDescent="0.2">
      <c r="A297" s="43">
        <v>47017</v>
      </c>
      <c r="B297" s="45" t="s">
        <v>322</v>
      </c>
    </row>
    <row r="298" spans="1:2" ht="24" x14ac:dyDescent="0.2">
      <c r="A298" s="43">
        <v>47018</v>
      </c>
      <c r="B298" s="45" t="s">
        <v>323</v>
      </c>
    </row>
    <row r="299" spans="1:2" ht="24" x14ac:dyDescent="0.2">
      <c r="A299" s="43">
        <v>47019</v>
      </c>
      <c r="B299" s="45" t="s">
        <v>324</v>
      </c>
    </row>
    <row r="300" spans="1:2" ht="24" x14ac:dyDescent="0.2">
      <c r="A300" s="43">
        <v>47020</v>
      </c>
      <c r="B300" s="45" t="s">
        <v>325</v>
      </c>
    </row>
    <row r="301" spans="1:2" ht="24" x14ac:dyDescent="0.2">
      <c r="A301" s="43">
        <v>47021</v>
      </c>
      <c r="B301" s="45" t="s">
        <v>326</v>
      </c>
    </row>
    <row r="302" spans="1:2" ht="24" x14ac:dyDescent="0.2">
      <c r="A302" s="43">
        <v>47022</v>
      </c>
      <c r="B302" s="45" t="s">
        <v>327</v>
      </c>
    </row>
    <row r="303" spans="1:2" ht="24" x14ac:dyDescent="0.2">
      <c r="A303" s="43">
        <v>47023</v>
      </c>
      <c r="B303" s="45" t="s">
        <v>328</v>
      </c>
    </row>
    <row r="304" spans="1:2" ht="24" x14ac:dyDescent="0.2">
      <c r="A304" s="43">
        <v>47024</v>
      </c>
      <c r="B304" s="45" t="s">
        <v>329</v>
      </c>
    </row>
    <row r="305" spans="1:2" ht="24" x14ac:dyDescent="0.2">
      <c r="A305" s="43">
        <v>47025</v>
      </c>
      <c r="B305" s="45" t="s">
        <v>330</v>
      </c>
    </row>
    <row r="306" spans="1:2" ht="24" x14ac:dyDescent="0.2">
      <c r="A306" s="43">
        <v>47026</v>
      </c>
      <c r="B306" s="45" t="s">
        <v>331</v>
      </c>
    </row>
    <row r="307" spans="1:2" ht="24" x14ac:dyDescent="0.2">
      <c r="A307" s="43">
        <v>47027</v>
      </c>
      <c r="B307" s="45" t="s">
        <v>332</v>
      </c>
    </row>
    <row r="308" spans="1:2" ht="24" x14ac:dyDescent="0.2">
      <c r="A308" s="43">
        <v>47028</v>
      </c>
      <c r="B308" s="45" t="s">
        <v>333</v>
      </c>
    </row>
    <row r="309" spans="1:2" ht="24" x14ac:dyDescent="0.2">
      <c r="A309" s="43">
        <v>47029</v>
      </c>
      <c r="B309" s="45" t="s">
        <v>334</v>
      </c>
    </row>
    <row r="310" spans="1:2" ht="24" x14ac:dyDescent="0.2">
      <c r="A310" s="43">
        <v>47030</v>
      </c>
      <c r="B310" s="45" t="s">
        <v>335</v>
      </c>
    </row>
    <row r="311" spans="1:2" ht="24" x14ac:dyDescent="0.2">
      <c r="A311" s="43">
        <v>47031</v>
      </c>
      <c r="B311" s="45" t="s">
        <v>336</v>
      </c>
    </row>
    <row r="312" spans="1:2" ht="24" x14ac:dyDescent="0.2">
      <c r="A312" s="43">
        <v>47032</v>
      </c>
      <c r="B312" s="45" t="s">
        <v>337</v>
      </c>
    </row>
    <row r="313" spans="1:2" ht="24" x14ac:dyDescent="0.2">
      <c r="A313" s="43">
        <v>47033</v>
      </c>
      <c r="B313" s="45" t="s">
        <v>338</v>
      </c>
    </row>
    <row r="314" spans="1:2" ht="24" x14ac:dyDescent="0.2">
      <c r="A314" s="43">
        <v>47034</v>
      </c>
      <c r="B314" s="45" t="s">
        <v>339</v>
      </c>
    </row>
    <row r="315" spans="1:2" ht="24" x14ac:dyDescent="0.2">
      <c r="A315" s="43">
        <v>47035</v>
      </c>
      <c r="B315" s="45" t="s">
        <v>340</v>
      </c>
    </row>
    <row r="316" spans="1:2" ht="24" x14ac:dyDescent="0.2">
      <c r="A316" s="43">
        <v>47036</v>
      </c>
      <c r="B316" s="45" t="s">
        <v>341</v>
      </c>
    </row>
    <row r="317" spans="1:2" ht="24" x14ac:dyDescent="0.2">
      <c r="A317" s="43">
        <v>47037</v>
      </c>
      <c r="B317" s="45" t="s">
        <v>342</v>
      </c>
    </row>
    <row r="318" spans="1:2" ht="24" x14ac:dyDescent="0.2">
      <c r="A318" s="43">
        <v>47038</v>
      </c>
      <c r="B318" s="45" t="s">
        <v>343</v>
      </c>
    </row>
    <row r="319" spans="1:2" ht="24" x14ac:dyDescent="0.2">
      <c r="A319" s="43">
        <v>47039</v>
      </c>
      <c r="B319" s="45" t="s">
        <v>344</v>
      </c>
    </row>
    <row r="320" spans="1:2" ht="24" x14ac:dyDescent="0.2">
      <c r="A320" s="43">
        <v>47040</v>
      </c>
      <c r="B320" s="45" t="s">
        <v>345</v>
      </c>
    </row>
    <row r="321" spans="1:2" ht="24" x14ac:dyDescent="0.2">
      <c r="A321" s="43">
        <v>47041</v>
      </c>
      <c r="B321" s="45" t="s">
        <v>346</v>
      </c>
    </row>
    <row r="322" spans="1:2" ht="24" x14ac:dyDescent="0.2">
      <c r="A322" s="43">
        <v>47042</v>
      </c>
      <c r="B322" s="45" t="s">
        <v>347</v>
      </c>
    </row>
    <row r="323" spans="1:2" ht="24" x14ac:dyDescent="0.2">
      <c r="A323" s="43">
        <v>47043</v>
      </c>
      <c r="B323" s="45" t="s">
        <v>348</v>
      </c>
    </row>
    <row r="324" spans="1:2" ht="24" x14ac:dyDescent="0.2">
      <c r="A324" s="43">
        <v>47044</v>
      </c>
      <c r="B324" s="45" t="s">
        <v>349</v>
      </c>
    </row>
    <row r="325" spans="1:2" ht="24" x14ac:dyDescent="0.2">
      <c r="A325" s="43">
        <v>47045</v>
      </c>
      <c r="B325" s="45" t="s">
        <v>350</v>
      </c>
    </row>
    <row r="326" spans="1:2" ht="24" x14ac:dyDescent="0.2">
      <c r="A326" s="43">
        <v>47046</v>
      </c>
      <c r="B326" s="45" t="s">
        <v>351</v>
      </c>
    </row>
    <row r="327" spans="1:2" ht="24" x14ac:dyDescent="0.2">
      <c r="A327" s="43">
        <v>47047</v>
      </c>
      <c r="B327" s="45" t="s">
        <v>352</v>
      </c>
    </row>
    <row r="328" spans="1:2" ht="24" x14ac:dyDescent="0.2">
      <c r="A328" s="43">
        <v>47048</v>
      </c>
      <c r="B328" s="45" t="s">
        <v>353</v>
      </c>
    </row>
    <row r="329" spans="1:2" ht="24" x14ac:dyDescent="0.2">
      <c r="A329" s="43">
        <v>47049</v>
      </c>
      <c r="B329" s="45" t="s">
        <v>354</v>
      </c>
    </row>
    <row r="330" spans="1:2" ht="24" x14ac:dyDescent="0.2">
      <c r="A330" s="43">
        <v>47050</v>
      </c>
      <c r="B330" s="45" t="s">
        <v>355</v>
      </c>
    </row>
    <row r="331" spans="1:2" ht="24" x14ac:dyDescent="0.2">
      <c r="A331" s="43">
        <v>47051</v>
      </c>
      <c r="B331" s="45" t="s">
        <v>356</v>
      </c>
    </row>
    <row r="332" spans="1:2" ht="24" x14ac:dyDescent="0.2">
      <c r="A332" s="43">
        <v>47052</v>
      </c>
      <c r="B332" s="45" t="s">
        <v>357</v>
      </c>
    </row>
    <row r="333" spans="1:2" ht="24" x14ac:dyDescent="0.2">
      <c r="A333" s="43">
        <v>47053</v>
      </c>
      <c r="B333" s="45" t="s">
        <v>358</v>
      </c>
    </row>
    <row r="334" spans="1:2" ht="24" x14ac:dyDescent="0.2">
      <c r="A334" s="43">
        <v>47054</v>
      </c>
      <c r="B334" s="45" t="s">
        <v>359</v>
      </c>
    </row>
    <row r="335" spans="1:2" ht="24" x14ac:dyDescent="0.2">
      <c r="A335" s="43">
        <v>47055</v>
      </c>
      <c r="B335" s="45" t="s">
        <v>360</v>
      </c>
    </row>
    <row r="336" spans="1:2" ht="24" x14ac:dyDescent="0.2">
      <c r="A336" s="43">
        <v>47056</v>
      </c>
      <c r="B336" s="45" t="s">
        <v>361</v>
      </c>
    </row>
    <row r="337" spans="1:3" ht="24" x14ac:dyDescent="0.2">
      <c r="A337" s="43">
        <v>47057</v>
      </c>
      <c r="B337" s="45" t="s">
        <v>362</v>
      </c>
    </row>
    <row r="338" spans="1:3" ht="24" x14ac:dyDescent="0.2">
      <c r="A338" s="43">
        <v>47058</v>
      </c>
      <c r="B338" s="45" t="s">
        <v>363</v>
      </c>
      <c r="C338" s="41" t="s">
        <v>66</v>
      </c>
    </row>
    <row r="339" spans="1:3" ht="24" x14ac:dyDescent="0.2">
      <c r="A339" s="43">
        <v>47059</v>
      </c>
      <c r="B339" s="45" t="s">
        <v>458</v>
      </c>
    </row>
    <row r="340" spans="1:3" ht="24" x14ac:dyDescent="0.2">
      <c r="A340" s="43">
        <v>47060</v>
      </c>
      <c r="B340" s="45" t="s">
        <v>364</v>
      </c>
    </row>
    <row r="341" spans="1:3" ht="24" x14ac:dyDescent="0.2">
      <c r="A341" s="43">
        <v>47061</v>
      </c>
      <c r="B341" s="45" t="s">
        <v>365</v>
      </c>
    </row>
    <row r="342" spans="1:3" ht="24" x14ac:dyDescent="0.2">
      <c r="A342" s="43">
        <v>47062</v>
      </c>
      <c r="B342" s="45" t="s">
        <v>366</v>
      </c>
    </row>
    <row r="343" spans="1:3" ht="24" x14ac:dyDescent="0.2">
      <c r="A343" s="43">
        <v>47063</v>
      </c>
      <c r="B343" s="45" t="s">
        <v>459</v>
      </c>
    </row>
    <row r="344" spans="1:3" ht="24" x14ac:dyDescent="0.2">
      <c r="A344" s="43">
        <v>47064</v>
      </c>
      <c r="B344" s="45" t="s">
        <v>367</v>
      </c>
    </row>
    <row r="345" spans="1:3" ht="24" x14ac:dyDescent="0.2">
      <c r="A345" s="43">
        <v>47065</v>
      </c>
      <c r="B345" s="45" t="s">
        <v>368</v>
      </c>
    </row>
    <row r="346" spans="1:3" ht="24" x14ac:dyDescent="0.2">
      <c r="A346" s="43">
        <v>47066</v>
      </c>
      <c r="B346" s="45" t="s">
        <v>369</v>
      </c>
    </row>
    <row r="347" spans="1:3" ht="24" x14ac:dyDescent="0.2">
      <c r="A347" s="43">
        <v>47067</v>
      </c>
      <c r="B347" s="45" t="s">
        <v>370</v>
      </c>
    </row>
    <row r="348" spans="1:3" ht="24" x14ac:dyDescent="0.2">
      <c r="A348" s="43">
        <v>47068</v>
      </c>
      <c r="B348" s="45" t="s">
        <v>371</v>
      </c>
    </row>
    <row r="349" spans="1:3" ht="24" x14ac:dyDescent="0.2">
      <c r="A349" s="43">
        <v>47069</v>
      </c>
      <c r="B349" s="45" t="s">
        <v>372</v>
      </c>
    </row>
    <row r="350" spans="1:3" ht="24" x14ac:dyDescent="0.2">
      <c r="A350" s="43">
        <v>47070</v>
      </c>
      <c r="B350" s="45" t="s">
        <v>373</v>
      </c>
    </row>
    <row r="351" spans="1:3" ht="24" x14ac:dyDescent="0.2">
      <c r="A351" s="43">
        <v>47071</v>
      </c>
      <c r="B351" s="45" t="s">
        <v>374</v>
      </c>
    </row>
    <row r="352" spans="1:3" ht="24" x14ac:dyDescent="0.2">
      <c r="A352" s="43">
        <v>47072</v>
      </c>
      <c r="B352" s="45" t="s">
        <v>375</v>
      </c>
    </row>
    <row r="353" spans="1:2" ht="24" x14ac:dyDescent="0.2">
      <c r="A353" s="43">
        <v>47073</v>
      </c>
      <c r="B353" s="45" t="s">
        <v>376</v>
      </c>
    </row>
    <row r="354" spans="1:2" ht="24" x14ac:dyDescent="0.2">
      <c r="A354" s="43">
        <v>47074</v>
      </c>
      <c r="B354" s="45" t="s">
        <v>377</v>
      </c>
    </row>
    <row r="355" spans="1:2" ht="24" x14ac:dyDescent="0.2">
      <c r="A355" s="43">
        <v>47075</v>
      </c>
      <c r="B355" s="45" t="s">
        <v>378</v>
      </c>
    </row>
    <row r="356" spans="1:2" ht="24" x14ac:dyDescent="0.2">
      <c r="A356" s="43">
        <v>47076</v>
      </c>
      <c r="B356" s="45" t="s">
        <v>379</v>
      </c>
    </row>
    <row r="357" spans="1:2" ht="24" x14ac:dyDescent="0.2">
      <c r="A357" s="43">
        <v>47077</v>
      </c>
      <c r="B357" s="45" t="s">
        <v>380</v>
      </c>
    </row>
    <row r="358" spans="1:2" ht="24" x14ac:dyDescent="0.2">
      <c r="A358" s="43">
        <v>47078</v>
      </c>
      <c r="B358" s="45" t="s">
        <v>381</v>
      </c>
    </row>
    <row r="359" spans="1:2" ht="24" x14ac:dyDescent="0.2">
      <c r="A359" s="43">
        <v>47079</v>
      </c>
      <c r="B359" s="45" t="s">
        <v>382</v>
      </c>
    </row>
    <row r="360" spans="1:2" ht="24" x14ac:dyDescent="0.2">
      <c r="A360" s="43">
        <v>47080</v>
      </c>
      <c r="B360" s="45" t="s">
        <v>383</v>
      </c>
    </row>
    <row r="361" spans="1:2" ht="24" x14ac:dyDescent="0.2">
      <c r="A361" s="43">
        <v>47081</v>
      </c>
      <c r="B361" s="45" t="s">
        <v>384</v>
      </c>
    </row>
    <row r="362" spans="1:2" ht="24" x14ac:dyDescent="0.2">
      <c r="A362" s="43">
        <v>47082</v>
      </c>
      <c r="B362" s="45" t="s">
        <v>385</v>
      </c>
    </row>
    <row r="363" spans="1:2" ht="24" x14ac:dyDescent="0.2">
      <c r="A363" s="43">
        <v>47083</v>
      </c>
      <c r="B363" s="45" t="s">
        <v>386</v>
      </c>
    </row>
    <row r="364" spans="1:2" ht="24" x14ac:dyDescent="0.2">
      <c r="A364" s="43">
        <v>47084</v>
      </c>
      <c r="B364" s="45" t="s">
        <v>387</v>
      </c>
    </row>
    <row r="365" spans="1:2" ht="24" x14ac:dyDescent="0.2">
      <c r="A365" s="43">
        <v>47085</v>
      </c>
      <c r="B365" s="45" t="s">
        <v>388</v>
      </c>
    </row>
    <row r="366" spans="1:2" ht="24" x14ac:dyDescent="0.2">
      <c r="A366" s="43">
        <v>47086</v>
      </c>
      <c r="B366" s="45" t="s">
        <v>389</v>
      </c>
    </row>
    <row r="367" spans="1:2" ht="24" x14ac:dyDescent="0.2">
      <c r="A367" s="43">
        <v>47087</v>
      </c>
      <c r="B367" s="45" t="s">
        <v>390</v>
      </c>
    </row>
    <row r="368" spans="1:2" ht="24" x14ac:dyDescent="0.2">
      <c r="A368" s="43">
        <v>47088</v>
      </c>
      <c r="B368" s="45" t="s">
        <v>43</v>
      </c>
    </row>
    <row r="369" spans="1:2" ht="24" x14ac:dyDescent="0.2">
      <c r="A369" s="43">
        <v>47089</v>
      </c>
      <c r="B369" s="45" t="s">
        <v>44</v>
      </c>
    </row>
    <row r="370" spans="1:2" ht="24" x14ac:dyDescent="0.2">
      <c r="A370" s="43">
        <v>47090</v>
      </c>
      <c r="B370" s="45" t="s">
        <v>439</v>
      </c>
    </row>
    <row r="371" spans="1:2" ht="24" x14ac:dyDescent="0.2">
      <c r="A371" s="43">
        <v>47091</v>
      </c>
      <c r="B371" s="45" t="s">
        <v>45</v>
      </c>
    </row>
    <row r="372" spans="1:2" ht="24" x14ac:dyDescent="0.2">
      <c r="A372" s="43">
        <v>47092</v>
      </c>
      <c r="B372" s="45" t="s">
        <v>46</v>
      </c>
    </row>
    <row r="373" spans="1:2" ht="24" x14ac:dyDescent="0.2">
      <c r="A373" s="43">
        <v>47093</v>
      </c>
      <c r="B373" s="45" t="s">
        <v>47</v>
      </c>
    </row>
    <row r="374" spans="1:2" ht="24" x14ac:dyDescent="0.2">
      <c r="A374" s="43">
        <v>47094</v>
      </c>
      <c r="B374" s="45" t="s">
        <v>48</v>
      </c>
    </row>
    <row r="375" spans="1:2" ht="24" x14ac:dyDescent="0.2">
      <c r="A375" s="43">
        <v>47095</v>
      </c>
      <c r="B375" s="45" t="s">
        <v>49</v>
      </c>
    </row>
    <row r="376" spans="1:2" ht="24" x14ac:dyDescent="0.2">
      <c r="A376" s="43">
        <v>47096</v>
      </c>
      <c r="B376" s="45" t="s">
        <v>50</v>
      </c>
    </row>
    <row r="377" spans="1:2" ht="24" x14ac:dyDescent="0.2">
      <c r="A377" s="43">
        <v>47097</v>
      </c>
      <c r="B377" s="45" t="s">
        <v>51</v>
      </c>
    </row>
    <row r="378" spans="1:2" ht="24" x14ac:dyDescent="0.2">
      <c r="A378" s="43">
        <v>47098</v>
      </c>
      <c r="B378" s="45" t="s">
        <v>52</v>
      </c>
    </row>
    <row r="379" spans="1:2" ht="24" x14ac:dyDescent="0.2">
      <c r="A379" s="43">
        <v>47099</v>
      </c>
      <c r="B379" s="45" t="s">
        <v>53</v>
      </c>
    </row>
    <row r="380" spans="1:2" ht="24" x14ac:dyDescent="0.2">
      <c r="A380" s="43">
        <v>47100</v>
      </c>
      <c r="B380" s="45" t="s">
        <v>54</v>
      </c>
    </row>
    <row r="381" spans="1:2" ht="24" x14ac:dyDescent="0.2">
      <c r="A381" s="43">
        <v>47101</v>
      </c>
      <c r="B381" s="45" t="s">
        <v>55</v>
      </c>
    </row>
    <row r="382" spans="1:2" ht="24" x14ac:dyDescent="0.2">
      <c r="A382" s="43">
        <v>47102</v>
      </c>
      <c r="B382" s="45" t="s">
        <v>56</v>
      </c>
    </row>
    <row r="383" spans="1:2" ht="24" x14ac:dyDescent="0.2">
      <c r="A383" s="43">
        <v>47103</v>
      </c>
      <c r="B383" s="45" t="s">
        <v>57</v>
      </c>
    </row>
    <row r="384" spans="1:2" ht="24" x14ac:dyDescent="0.2">
      <c r="A384" s="43">
        <v>47104</v>
      </c>
      <c r="B384" s="45" t="s">
        <v>58</v>
      </c>
    </row>
    <row r="385" spans="1:3" ht="24" x14ac:dyDescent="0.2">
      <c r="A385" s="43">
        <v>47105</v>
      </c>
      <c r="B385" s="45" t="s">
        <v>59</v>
      </c>
    </row>
    <row r="386" spans="1:3" ht="24" x14ac:dyDescent="0.2">
      <c r="A386" s="43">
        <v>47106</v>
      </c>
      <c r="B386" s="45" t="s">
        <v>60</v>
      </c>
    </row>
    <row r="387" spans="1:3" ht="24" x14ac:dyDescent="0.2">
      <c r="A387" s="43">
        <v>47107</v>
      </c>
      <c r="B387" s="45" t="s">
        <v>61</v>
      </c>
    </row>
    <row r="388" spans="1:3" ht="24" x14ac:dyDescent="0.2">
      <c r="A388" s="43">
        <v>47108</v>
      </c>
      <c r="B388" s="45" t="s">
        <v>62</v>
      </c>
    </row>
    <row r="389" spans="1:3" ht="24" x14ac:dyDescent="0.2">
      <c r="A389" s="43">
        <v>47109</v>
      </c>
      <c r="B389" s="45" t="s">
        <v>63</v>
      </c>
    </row>
    <row r="390" spans="1:3" ht="24" x14ac:dyDescent="0.2">
      <c r="A390" s="43">
        <v>47110</v>
      </c>
      <c r="B390" s="44" t="s">
        <v>64</v>
      </c>
    </row>
    <row r="391" spans="1:3" ht="24" x14ac:dyDescent="0.2">
      <c r="A391" s="43">
        <v>47111</v>
      </c>
      <c r="B391" s="45" t="s">
        <v>460</v>
      </c>
    </row>
    <row r="392" spans="1:3" ht="24" x14ac:dyDescent="0.2">
      <c r="A392" s="43">
        <v>47112</v>
      </c>
      <c r="B392" s="45" t="s">
        <v>440</v>
      </c>
      <c r="C392" s="41" t="s">
        <v>66</v>
      </c>
    </row>
    <row r="393" spans="1:3" ht="24" x14ac:dyDescent="0.2">
      <c r="A393" s="43">
        <v>47113</v>
      </c>
      <c r="B393" s="45" t="s">
        <v>441</v>
      </c>
    </row>
    <row r="394" spans="1:3" ht="24" x14ac:dyDescent="0.2">
      <c r="A394" s="43">
        <v>47114</v>
      </c>
      <c r="B394" s="45" t="s">
        <v>67</v>
      </c>
    </row>
    <row r="395" spans="1:3" ht="24" x14ac:dyDescent="0.2">
      <c r="A395" s="43">
        <v>47115</v>
      </c>
      <c r="B395" s="45" t="s">
        <v>68</v>
      </c>
      <c r="C395" s="41" t="s">
        <v>69</v>
      </c>
    </row>
    <row r="396" spans="1:3" ht="24" x14ac:dyDescent="0.2">
      <c r="A396" s="43">
        <v>47116</v>
      </c>
      <c r="B396" s="45" t="s">
        <v>70</v>
      </c>
    </row>
    <row r="397" spans="1:3" ht="24" x14ac:dyDescent="0.2">
      <c r="A397" s="43">
        <v>47117</v>
      </c>
      <c r="B397" s="45" t="s">
        <v>71</v>
      </c>
    </row>
    <row r="398" spans="1:3" ht="24" x14ac:dyDescent="0.2">
      <c r="A398" s="43">
        <v>47118</v>
      </c>
      <c r="B398" s="45" t="s">
        <v>72</v>
      </c>
    </row>
    <row r="399" spans="1:3" ht="24" x14ac:dyDescent="0.2">
      <c r="A399" s="29">
        <v>47119</v>
      </c>
      <c r="B399" s="45" t="s">
        <v>73</v>
      </c>
      <c r="C399" s="41" t="s">
        <v>66</v>
      </c>
    </row>
    <row r="400" spans="1:3" ht="24" x14ac:dyDescent="0.2">
      <c r="A400" s="29">
        <v>47120</v>
      </c>
      <c r="B400" s="45" t="s">
        <v>74</v>
      </c>
    </row>
    <row r="401" spans="1:2" ht="24" x14ac:dyDescent="0.2">
      <c r="A401" s="29">
        <v>47121</v>
      </c>
      <c r="B401" s="42" t="s">
        <v>75</v>
      </c>
    </row>
    <row r="402" spans="1:2" ht="24" x14ac:dyDescent="0.2">
      <c r="A402" s="29">
        <v>47122</v>
      </c>
      <c r="B402" s="42" t="s">
        <v>76</v>
      </c>
    </row>
    <row r="403" spans="1:2" ht="24" x14ac:dyDescent="0.2">
      <c r="A403" s="29">
        <v>47123</v>
      </c>
      <c r="B403" s="42" t="s">
        <v>77</v>
      </c>
    </row>
    <row r="404" spans="1:2" ht="24" x14ac:dyDescent="0.2">
      <c r="A404" s="29">
        <v>47124</v>
      </c>
      <c r="B404" s="42" t="s">
        <v>78</v>
      </c>
    </row>
    <row r="405" spans="1:2" ht="24" x14ac:dyDescent="0.2">
      <c r="A405" s="29">
        <v>47125</v>
      </c>
      <c r="B405" s="42" t="s">
        <v>79</v>
      </c>
    </row>
    <row r="406" spans="1:2" ht="24" x14ac:dyDescent="0.2">
      <c r="A406" s="29">
        <v>47126</v>
      </c>
      <c r="B406" s="42" t="s">
        <v>80</v>
      </c>
    </row>
    <row r="407" spans="1:2" ht="24" x14ac:dyDescent="0.2">
      <c r="A407" s="29">
        <v>47127</v>
      </c>
      <c r="B407" s="42" t="s">
        <v>81</v>
      </c>
    </row>
    <row r="408" spans="1:2" ht="24" x14ac:dyDescent="0.2">
      <c r="A408" s="29">
        <v>47128</v>
      </c>
      <c r="B408" s="42" t="s">
        <v>82</v>
      </c>
    </row>
    <row r="409" spans="1:2" ht="24" x14ac:dyDescent="0.2">
      <c r="A409" s="29">
        <v>47129</v>
      </c>
      <c r="B409" s="42" t="s">
        <v>83</v>
      </c>
    </row>
    <row r="410" spans="1:2" ht="24" x14ac:dyDescent="0.2">
      <c r="A410" s="29">
        <v>47130</v>
      </c>
      <c r="B410" s="42" t="s">
        <v>84</v>
      </c>
    </row>
    <row r="411" spans="1:2" ht="24" x14ac:dyDescent="0.2">
      <c r="A411" s="29">
        <v>47131</v>
      </c>
      <c r="B411" s="42" t="s">
        <v>85</v>
      </c>
    </row>
    <row r="412" spans="1:2" ht="24" x14ac:dyDescent="0.2">
      <c r="A412" s="29">
        <v>47132</v>
      </c>
      <c r="B412" s="42" t="s">
        <v>86</v>
      </c>
    </row>
    <row r="413" spans="1:2" ht="24" x14ac:dyDescent="0.2">
      <c r="A413" s="29">
        <v>47133</v>
      </c>
      <c r="B413" s="42" t="s">
        <v>87</v>
      </c>
    </row>
    <row r="414" spans="1:2" ht="24" x14ac:dyDescent="0.2">
      <c r="A414" s="29">
        <v>47134</v>
      </c>
      <c r="B414" s="42" t="s">
        <v>88</v>
      </c>
    </row>
    <row r="415" spans="1:2" ht="24" x14ac:dyDescent="0.2">
      <c r="A415" s="29">
        <v>47135</v>
      </c>
      <c r="B415" s="42" t="s">
        <v>89</v>
      </c>
    </row>
    <row r="416" spans="1:2" ht="24" x14ac:dyDescent="0.2">
      <c r="A416" s="29">
        <v>47136</v>
      </c>
      <c r="B416" s="42" t="s">
        <v>90</v>
      </c>
    </row>
    <row r="417" spans="1:2" ht="24" x14ac:dyDescent="0.2">
      <c r="A417" s="29">
        <v>47137</v>
      </c>
      <c r="B417" s="42" t="s">
        <v>443</v>
      </c>
    </row>
    <row r="418" spans="1:2" ht="24" x14ac:dyDescent="0.2">
      <c r="A418" s="29">
        <v>47138</v>
      </c>
      <c r="B418" s="42" t="s">
        <v>91</v>
      </c>
    </row>
    <row r="419" spans="1:2" ht="24" x14ac:dyDescent="0.2">
      <c r="A419" s="29">
        <v>47139</v>
      </c>
      <c r="B419" s="42" t="s">
        <v>92</v>
      </c>
    </row>
    <row r="420" spans="1:2" ht="24" x14ac:dyDescent="0.2">
      <c r="A420" s="29">
        <v>47140</v>
      </c>
      <c r="B420" s="42" t="s">
        <v>93</v>
      </c>
    </row>
    <row r="421" spans="1:2" ht="24" x14ac:dyDescent="0.2">
      <c r="A421" s="29">
        <v>47141</v>
      </c>
      <c r="B421" s="42" t="s">
        <v>94</v>
      </c>
    </row>
    <row r="422" spans="1:2" ht="24" x14ac:dyDescent="0.2">
      <c r="A422" s="29">
        <v>47142</v>
      </c>
      <c r="B422" s="42" t="s">
        <v>95</v>
      </c>
    </row>
    <row r="423" spans="1:2" ht="24" x14ac:dyDescent="0.2">
      <c r="A423" s="29">
        <v>47143</v>
      </c>
      <c r="B423" s="42" t="s">
        <v>96</v>
      </c>
    </row>
    <row r="424" spans="1:2" ht="24" x14ac:dyDescent="0.2">
      <c r="A424" s="29">
        <v>47144</v>
      </c>
      <c r="B424" s="42" t="s">
        <v>97</v>
      </c>
    </row>
    <row r="425" spans="1:2" ht="24" x14ac:dyDescent="0.2">
      <c r="A425" s="29">
        <v>47145</v>
      </c>
      <c r="B425" s="42" t="s">
        <v>98</v>
      </c>
    </row>
    <row r="426" spans="1:2" ht="24" x14ac:dyDescent="0.2">
      <c r="A426" s="29">
        <v>47146</v>
      </c>
      <c r="B426" s="42" t="s">
        <v>99</v>
      </c>
    </row>
    <row r="427" spans="1:2" ht="24" x14ac:dyDescent="0.2">
      <c r="A427" s="29">
        <v>47147</v>
      </c>
      <c r="B427" s="42" t="s">
        <v>100</v>
      </c>
    </row>
    <row r="428" spans="1:2" ht="24" x14ac:dyDescent="0.2">
      <c r="A428" s="29">
        <v>47148</v>
      </c>
      <c r="B428" s="42" t="s">
        <v>101</v>
      </c>
    </row>
    <row r="429" spans="1:2" ht="24" x14ac:dyDescent="0.2">
      <c r="A429" s="29">
        <v>47149</v>
      </c>
      <c r="B429" s="42" t="s">
        <v>102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B65D-2D56-4291-9DB6-0C4A36734C30}">
  <dimension ref="A1:AG63"/>
  <sheetViews>
    <sheetView topLeftCell="N1" workbookViewId="0">
      <selection activeCell="AC63" sqref="AC63"/>
    </sheetView>
  </sheetViews>
  <sheetFormatPr defaultRowHeight="12.75" x14ac:dyDescent="0.2"/>
  <cols>
    <col min="1" max="1" width="11.5703125" style="5" customWidth="1"/>
    <col min="2" max="2" width="7.5703125" bestFit="1" customWidth="1"/>
    <col min="3" max="3" width="20.7109375" bestFit="1" customWidth="1"/>
    <col min="4" max="4" width="3.7109375" customWidth="1"/>
    <col min="5" max="5" width="11.5703125" style="5" customWidth="1"/>
    <col min="6" max="6" width="7.5703125" bestFit="1" customWidth="1"/>
    <col min="7" max="7" width="20.7109375" bestFit="1" customWidth="1"/>
    <col min="8" max="8" width="3.7109375" customWidth="1"/>
    <col min="9" max="9" width="11.42578125" style="5" customWidth="1"/>
    <col min="10" max="10" width="7.5703125" bestFit="1" customWidth="1"/>
    <col min="11" max="11" width="20.7109375" bestFit="1" customWidth="1"/>
    <col min="12" max="12" width="3.7109375" customWidth="1"/>
    <col min="13" max="13" width="11.5703125" style="5" bestFit="1" customWidth="1"/>
    <col min="14" max="14" width="7.5703125" bestFit="1" customWidth="1"/>
    <col min="15" max="15" width="19.28515625" bestFit="1" customWidth="1"/>
    <col min="16" max="16" width="3.7109375" customWidth="1"/>
    <col min="17" max="17" width="11.5703125" bestFit="1" customWidth="1"/>
    <col min="18" max="18" width="7.5703125" bestFit="1" customWidth="1"/>
    <col min="19" max="19" width="19.28515625" bestFit="1" customWidth="1"/>
    <col min="20" max="20" width="3.7109375" customWidth="1"/>
    <col min="21" max="21" width="11.5703125" bestFit="1" customWidth="1"/>
    <col min="22" max="22" width="7.5703125" bestFit="1" customWidth="1"/>
    <col min="23" max="23" width="19.28515625" customWidth="1"/>
    <col min="24" max="24" width="3.7109375" customWidth="1"/>
    <col min="25" max="25" width="11.5703125" bestFit="1" customWidth="1"/>
    <col min="26" max="26" width="7.5703125" bestFit="1" customWidth="1"/>
    <col min="27" max="27" width="19.28515625" customWidth="1"/>
    <col min="28" max="28" width="3.7109375" customWidth="1"/>
    <col min="29" max="29" width="11.5703125" bestFit="1" customWidth="1"/>
    <col min="30" max="30" width="7.5703125" bestFit="1" customWidth="1"/>
    <col min="31" max="31" width="19.28515625" customWidth="1"/>
    <col min="33" max="33" width="10.140625" bestFit="1" customWidth="1"/>
  </cols>
  <sheetData>
    <row r="1" spans="1:33" s="38" customFormat="1" ht="18" x14ac:dyDescent="0.25">
      <c r="A1" s="37">
        <v>2022</v>
      </c>
      <c r="E1" s="37">
        <v>2023</v>
      </c>
      <c r="I1" s="37">
        <v>2024</v>
      </c>
      <c r="M1" s="37">
        <v>2025</v>
      </c>
      <c r="Q1" s="38">
        <v>2026</v>
      </c>
      <c r="U1" s="38">
        <v>2027</v>
      </c>
      <c r="Y1" s="38">
        <v>2028</v>
      </c>
      <c r="AC1" s="38">
        <v>2029</v>
      </c>
      <c r="AG1"/>
    </row>
    <row r="2" spans="1:33" ht="12.75" customHeight="1" x14ac:dyDescent="0.2">
      <c r="A2" s="32" t="s">
        <v>391</v>
      </c>
      <c r="B2" s="11"/>
      <c r="C2" s="32"/>
      <c r="E2" s="32" t="s">
        <v>391</v>
      </c>
      <c r="F2" s="11"/>
      <c r="G2" s="32"/>
      <c r="I2" s="34" t="s">
        <v>391</v>
      </c>
      <c r="J2" s="11"/>
      <c r="K2" s="30"/>
      <c r="M2" s="34" t="s">
        <v>391</v>
      </c>
      <c r="N2" s="11"/>
      <c r="O2" s="30"/>
      <c r="Q2" s="34" t="s">
        <v>391</v>
      </c>
      <c r="R2" s="11"/>
      <c r="S2" s="30"/>
      <c r="U2" s="34" t="s">
        <v>391</v>
      </c>
      <c r="V2" s="11"/>
      <c r="W2" s="30"/>
      <c r="Y2" s="34" t="s">
        <v>391</v>
      </c>
      <c r="Z2" s="11"/>
      <c r="AA2" s="30"/>
      <c r="AC2" s="34" t="s">
        <v>391</v>
      </c>
      <c r="AD2" s="11"/>
      <c r="AE2" s="30"/>
    </row>
    <row r="3" spans="1:33" ht="12.75" customHeight="1" x14ac:dyDescent="0.2">
      <c r="A3" s="31">
        <v>44563</v>
      </c>
      <c r="B3" s="11" t="str">
        <f>TEXT(A3, "dddd")</f>
        <v>söndag</v>
      </c>
      <c r="C3" s="30" t="s">
        <v>404</v>
      </c>
      <c r="E3" s="31">
        <v>44933</v>
      </c>
      <c r="F3" s="11" t="str">
        <f>TEXT(E3, "dddd")</f>
        <v>lördag</v>
      </c>
      <c r="G3" s="30" t="s">
        <v>405</v>
      </c>
      <c r="I3" s="31">
        <v>45295</v>
      </c>
      <c r="J3" s="11" t="str">
        <f>TEXT(I3, "dddd")</f>
        <v>torsdag</v>
      </c>
      <c r="K3" s="30" t="s">
        <v>406</v>
      </c>
      <c r="M3" s="31">
        <v>45664</v>
      </c>
      <c r="N3" s="11" t="str">
        <f>TEXT(M3, "dddd")</f>
        <v>tisdag</v>
      </c>
      <c r="O3" s="30" t="s">
        <v>418</v>
      </c>
      <c r="Q3" s="31">
        <v>46025</v>
      </c>
      <c r="R3" s="11" t="str">
        <f>TEXT(Q3, "dddd")</f>
        <v>lördag</v>
      </c>
      <c r="S3" s="30" t="s">
        <v>419</v>
      </c>
      <c r="U3" s="31">
        <v>46394</v>
      </c>
      <c r="V3" s="11" t="str">
        <f>TEXT(U3, "dddd")</f>
        <v>torsdag</v>
      </c>
      <c r="W3" s="30" t="s">
        <v>435</v>
      </c>
      <c r="Y3" s="31">
        <v>46757</v>
      </c>
      <c r="Z3" s="11" t="str">
        <f>TEXT(Y3, "dddd")</f>
        <v>onsdag</v>
      </c>
      <c r="AA3" s="30" t="s">
        <v>418</v>
      </c>
      <c r="AC3" s="31">
        <v>47125</v>
      </c>
      <c r="AD3" s="11" t="str">
        <f>TEXT(AC3, "dddd")</f>
        <v>söndag</v>
      </c>
      <c r="AE3" s="30" t="s">
        <v>420</v>
      </c>
    </row>
    <row r="4" spans="1:33" ht="12.75" customHeight="1" x14ac:dyDescent="0.2">
      <c r="A4" s="31">
        <v>44570</v>
      </c>
      <c r="B4" s="11" t="str">
        <f>TEXT(A4, "dddd")</f>
        <v>söndag</v>
      </c>
      <c r="C4" s="30" t="s">
        <v>407</v>
      </c>
      <c r="E4" s="31">
        <v>44941</v>
      </c>
      <c r="F4" s="11" t="str">
        <f>TEXT(E4, "dddd")</f>
        <v>söndag</v>
      </c>
      <c r="G4" s="30" t="s">
        <v>406</v>
      </c>
      <c r="I4" s="31">
        <v>45302</v>
      </c>
      <c r="J4" s="11" t="str">
        <f>TEXT(I4, "dddd")</f>
        <v>torsdag</v>
      </c>
      <c r="K4" s="30" t="s">
        <v>404</v>
      </c>
      <c r="M4" s="31">
        <v>45670</v>
      </c>
      <c r="N4" s="11" t="str">
        <f>TEXT(M4, "dddd")</f>
        <v>måndag</v>
      </c>
      <c r="O4" s="30" t="s">
        <v>419</v>
      </c>
      <c r="Q4" s="31">
        <v>46032</v>
      </c>
      <c r="R4" s="11" t="str">
        <f>TEXT(Q4, "dddd")</f>
        <v>lördag</v>
      </c>
      <c r="S4" s="30" t="s">
        <v>420</v>
      </c>
      <c r="U4" s="31">
        <v>46402</v>
      </c>
      <c r="V4" s="11" t="str">
        <f>TEXT(U4, "dddd")</f>
        <v>fredag</v>
      </c>
      <c r="W4" s="30" t="s">
        <v>436</v>
      </c>
      <c r="Y4" s="31">
        <v>46764</v>
      </c>
      <c r="Z4" s="11" t="str">
        <f>TEXT(Y4, "dddd")</f>
        <v>onsdag</v>
      </c>
      <c r="AA4" s="30" t="s">
        <v>419</v>
      </c>
      <c r="AC4" s="31">
        <v>47132</v>
      </c>
      <c r="AD4" s="11" t="str">
        <f>TEXT(AC4, "dddd")</f>
        <v>söndag</v>
      </c>
      <c r="AE4" s="30" t="s">
        <v>421</v>
      </c>
    </row>
    <row r="5" spans="1:33" ht="12.75" customHeight="1" x14ac:dyDescent="0.2">
      <c r="A5" s="31">
        <v>44579</v>
      </c>
      <c r="B5" s="11" t="str">
        <f>TEXT(A5, "dddd")</f>
        <v>tisdag</v>
      </c>
      <c r="C5" s="30" t="s">
        <v>405</v>
      </c>
      <c r="E5" s="31">
        <v>44947</v>
      </c>
      <c r="F5" s="11" t="str">
        <f>TEXT(E5, "dddd")</f>
        <v>lördag</v>
      </c>
      <c r="G5" s="30" t="s">
        <v>404</v>
      </c>
      <c r="I5" s="31">
        <v>45309</v>
      </c>
      <c r="J5" s="11" t="str">
        <f>TEXT(I5, "dddd")</f>
        <v>torsdag</v>
      </c>
      <c r="K5" s="30" t="s">
        <v>407</v>
      </c>
      <c r="M5" s="31">
        <v>45678</v>
      </c>
      <c r="N5" s="11" t="str">
        <f>TEXT(M5, "dddd")</f>
        <v>tisdag</v>
      </c>
      <c r="O5" s="30" t="s">
        <v>420</v>
      </c>
      <c r="Q5" s="31">
        <v>46040</v>
      </c>
      <c r="R5" s="11" t="str">
        <f>TEXT(Q5, "dddd")</f>
        <v>söndag</v>
      </c>
      <c r="S5" s="30" t="s">
        <v>421</v>
      </c>
      <c r="U5" s="31">
        <v>46409</v>
      </c>
      <c r="V5" s="11" t="str">
        <f>TEXT(U5, "dddd")</f>
        <v>fredag</v>
      </c>
      <c r="W5" s="30" t="s">
        <v>437</v>
      </c>
      <c r="Y5" s="31">
        <v>46770</v>
      </c>
      <c r="Z5" s="11" t="str">
        <f>TEXT(Y5, "dddd")</f>
        <v>tisdag</v>
      </c>
      <c r="AA5" s="30" t="s">
        <v>420</v>
      </c>
      <c r="AC5" s="31">
        <v>47140</v>
      </c>
      <c r="AD5" s="11" t="str">
        <f>TEXT(AC5, "dddd")</f>
        <v>måndag</v>
      </c>
      <c r="AE5" s="30" t="s">
        <v>418</v>
      </c>
    </row>
    <row r="6" spans="1:33" ht="12.75" customHeight="1" x14ac:dyDescent="0.2">
      <c r="A6" s="31">
        <v>44586</v>
      </c>
      <c r="B6" s="11" t="str">
        <f>TEXT(A6, "dddd")</f>
        <v>tisdag</v>
      </c>
      <c r="C6" s="30" t="s">
        <v>406</v>
      </c>
      <c r="E6" s="31">
        <v>44954</v>
      </c>
      <c r="F6" s="11" t="str">
        <f>TEXT(E6, "dddd")</f>
        <v>lördag</v>
      </c>
      <c r="G6" s="30" t="s">
        <v>407</v>
      </c>
      <c r="I6" s="31">
        <v>45316</v>
      </c>
      <c r="J6" s="11" t="str">
        <f>TEXT(I6, "dddd")</f>
        <v>torsdag</v>
      </c>
      <c r="K6" s="30" t="s">
        <v>405</v>
      </c>
      <c r="M6" s="31">
        <v>45686</v>
      </c>
      <c r="N6" s="11" t="str">
        <f>TEXT(M6, "dddd")</f>
        <v>onsdag</v>
      </c>
      <c r="O6" s="30" t="s">
        <v>421</v>
      </c>
      <c r="Q6" s="31">
        <v>46048</v>
      </c>
      <c r="R6" s="11" t="str">
        <f>TEXT(Q6, "dddd")</f>
        <v>måndag</v>
      </c>
      <c r="S6" s="30" t="s">
        <v>418</v>
      </c>
      <c r="U6" s="31">
        <v>46416</v>
      </c>
      <c r="V6" s="11" t="str">
        <f>TEXT(U6, "dddd")</f>
        <v>fredag</v>
      </c>
      <c r="W6" s="30" t="s">
        <v>438</v>
      </c>
      <c r="Y6" s="31">
        <v>46778</v>
      </c>
      <c r="Z6" s="11" t="str">
        <f>TEXT(Y6, "dddd")</f>
        <v>onsdag</v>
      </c>
      <c r="AA6" s="30" t="s">
        <v>421</v>
      </c>
      <c r="AC6" s="31">
        <v>47148</v>
      </c>
      <c r="AD6" s="11" t="str">
        <f>TEXT(AC6, "dddd")</f>
        <v>tisdag</v>
      </c>
      <c r="AE6" s="30" t="s">
        <v>419</v>
      </c>
    </row>
    <row r="7" spans="1:33" ht="12.75" customHeight="1" x14ac:dyDescent="0.2">
      <c r="A7" s="32" t="s">
        <v>393</v>
      </c>
      <c r="B7" s="11"/>
      <c r="C7" s="32"/>
      <c r="E7" s="32" t="s">
        <v>393</v>
      </c>
      <c r="F7" s="11"/>
      <c r="G7" s="32"/>
      <c r="I7" s="34" t="s">
        <v>393</v>
      </c>
      <c r="J7" s="11"/>
      <c r="K7" s="30"/>
      <c r="M7" s="34" t="s">
        <v>422</v>
      </c>
      <c r="N7" s="11"/>
      <c r="O7" s="30"/>
      <c r="Q7" s="34" t="s">
        <v>422</v>
      </c>
      <c r="R7" s="11"/>
      <c r="S7" s="30"/>
      <c r="U7" s="34" t="s">
        <v>422</v>
      </c>
      <c r="V7" s="11"/>
      <c r="W7" s="30"/>
      <c r="Y7" s="34" t="s">
        <v>422</v>
      </c>
      <c r="Z7" s="11"/>
      <c r="AA7" s="30"/>
      <c r="AC7" s="34" t="s">
        <v>422</v>
      </c>
      <c r="AD7" s="11"/>
      <c r="AE7" s="30"/>
    </row>
    <row r="8" spans="1:33" ht="12.75" customHeight="1" x14ac:dyDescent="0.2">
      <c r="A8" s="31">
        <v>44593</v>
      </c>
      <c r="B8" s="11" t="str">
        <f>TEXT(A8, "dddd")</f>
        <v>tisdag</v>
      </c>
      <c r="C8" s="30" t="s">
        <v>404</v>
      </c>
      <c r="E8" s="31">
        <v>44962</v>
      </c>
      <c r="F8" s="11" t="str">
        <f>TEXT(E8, "dddd")</f>
        <v>söndag</v>
      </c>
      <c r="G8" s="30" t="s">
        <v>405</v>
      </c>
      <c r="I8" s="31">
        <v>45325</v>
      </c>
      <c r="J8" s="11" t="str">
        <f>TEXT(I8, "dddd")</f>
        <v>lördag</v>
      </c>
      <c r="K8" s="30" t="s">
        <v>406</v>
      </c>
      <c r="M8" s="31">
        <v>45693</v>
      </c>
      <c r="N8" s="11" t="str">
        <f>TEXT(M8, "dddd")</f>
        <v>onsdag</v>
      </c>
      <c r="O8" s="30" t="s">
        <v>418</v>
      </c>
      <c r="Q8" s="31">
        <v>46054</v>
      </c>
      <c r="R8" s="11" t="str">
        <f>TEXT(Q8, "dddd")</f>
        <v>söndag</v>
      </c>
      <c r="S8" s="30" t="s">
        <v>419</v>
      </c>
      <c r="U8" s="31">
        <v>46424</v>
      </c>
      <c r="V8" s="11" t="str">
        <f t="shared" ref="V8:V62" si="0">TEXT(U8, "dddd")</f>
        <v>lördag</v>
      </c>
      <c r="W8" s="30" t="s">
        <v>435</v>
      </c>
      <c r="Y8" s="31">
        <v>46786</v>
      </c>
      <c r="Z8" s="11" t="str">
        <f>TEXT(Y8, "dddd")</f>
        <v>torsdag</v>
      </c>
      <c r="AA8" s="30" t="s">
        <v>418</v>
      </c>
      <c r="AC8" s="31">
        <v>47154</v>
      </c>
      <c r="AD8" s="11" t="s">
        <v>472</v>
      </c>
      <c r="AE8" s="30" t="s">
        <v>420</v>
      </c>
    </row>
    <row r="9" spans="1:33" ht="12.75" customHeight="1" x14ac:dyDescent="0.2">
      <c r="A9" s="31">
        <v>44600</v>
      </c>
      <c r="B9" s="11" t="str">
        <f>TEXT(A9, "dddd")</f>
        <v>tisdag</v>
      </c>
      <c r="C9" s="30" t="s">
        <v>407</v>
      </c>
      <c r="E9" s="31">
        <v>44970</v>
      </c>
      <c r="F9" s="11" t="str">
        <f>TEXT(E9, "dddd")</f>
        <v>måndag</v>
      </c>
      <c r="G9" s="30" t="s">
        <v>406</v>
      </c>
      <c r="I9" s="31">
        <v>45331</v>
      </c>
      <c r="J9" s="11" t="str">
        <f>TEXT(I9, "dddd")</f>
        <v>fredag</v>
      </c>
      <c r="K9" s="30" t="s">
        <v>404</v>
      </c>
      <c r="M9" s="31">
        <v>45700</v>
      </c>
      <c r="N9" s="11" t="str">
        <f>TEXT(M9, "dddd")</f>
        <v>onsdag</v>
      </c>
      <c r="O9" s="30" t="s">
        <v>419</v>
      </c>
      <c r="Q9" s="31">
        <v>46062</v>
      </c>
      <c r="R9" s="11" t="str">
        <f>TEXT(Q9, "dddd")</f>
        <v>måndag</v>
      </c>
      <c r="S9" s="30" t="s">
        <v>420</v>
      </c>
      <c r="U9" s="31">
        <v>46432</v>
      </c>
      <c r="V9" s="11" t="str">
        <f t="shared" si="0"/>
        <v>söndag</v>
      </c>
      <c r="W9" s="30" t="s">
        <v>436</v>
      </c>
      <c r="Y9" s="31">
        <v>46793</v>
      </c>
      <c r="Z9" s="11" t="str">
        <f>TEXT(Y9, "dddd")</f>
        <v>torsdag</v>
      </c>
      <c r="AA9" s="30" t="s">
        <v>419</v>
      </c>
      <c r="AC9" s="31">
        <v>47162</v>
      </c>
      <c r="AD9" s="11" t="s">
        <v>467</v>
      </c>
      <c r="AE9" s="30" t="s">
        <v>421</v>
      </c>
    </row>
    <row r="10" spans="1:33" ht="12.75" customHeight="1" x14ac:dyDescent="0.2">
      <c r="A10" s="31">
        <v>44608</v>
      </c>
      <c r="B10" s="11" t="str">
        <f>TEXT(A10, "dddd")</f>
        <v>onsdag</v>
      </c>
      <c r="C10" s="30" t="s">
        <v>405</v>
      </c>
      <c r="E10" s="31">
        <v>44977</v>
      </c>
      <c r="F10" s="11" t="str">
        <f>TEXT(E10, "dddd")</f>
        <v>måndag</v>
      </c>
      <c r="G10" s="30" t="s">
        <v>404</v>
      </c>
      <c r="I10" s="31">
        <v>45338</v>
      </c>
      <c r="J10" s="11" t="str">
        <f>TEXT(I10, "dddd")</f>
        <v>fredag</v>
      </c>
      <c r="K10" s="30" t="s">
        <v>407</v>
      </c>
      <c r="M10" s="31">
        <v>45708</v>
      </c>
      <c r="N10" s="11" t="str">
        <f>TEXT(M10, "dddd")</f>
        <v>torsdag</v>
      </c>
      <c r="O10" s="30" t="s">
        <v>420</v>
      </c>
      <c r="Q10" s="31">
        <v>46070</v>
      </c>
      <c r="R10" s="11" t="str">
        <f>TEXT(Q10, "dddd")</f>
        <v>tisdag</v>
      </c>
      <c r="S10" s="30" t="s">
        <v>421</v>
      </c>
      <c r="U10" s="31">
        <v>46439</v>
      </c>
      <c r="V10" s="11" t="str">
        <f t="shared" si="0"/>
        <v>söndag</v>
      </c>
      <c r="W10" s="30" t="s">
        <v>437</v>
      </c>
      <c r="Y10" s="31">
        <v>46800</v>
      </c>
      <c r="Z10" s="11" t="str">
        <f>TEXT(Y10, "dddd")</f>
        <v>torsdag</v>
      </c>
      <c r="AA10" s="30" t="s">
        <v>420</v>
      </c>
      <c r="AC10" s="31">
        <v>47170</v>
      </c>
      <c r="AD10" s="11" t="s">
        <v>392</v>
      </c>
      <c r="AE10" s="30" t="s">
        <v>418</v>
      </c>
    </row>
    <row r="11" spans="1:33" ht="12.75" customHeight="1" x14ac:dyDescent="0.2">
      <c r="A11" s="31">
        <v>44615</v>
      </c>
      <c r="B11" s="11" t="str">
        <f>TEXT(A11, "dddd")</f>
        <v>onsdag</v>
      </c>
      <c r="C11" s="30" t="s">
        <v>406</v>
      </c>
      <c r="E11" s="31">
        <v>44984</v>
      </c>
      <c r="F11" s="11" t="str">
        <f>TEXT(E11, "dddd")</f>
        <v>måndag</v>
      </c>
      <c r="G11" s="30" t="s">
        <v>407</v>
      </c>
      <c r="I11" s="31">
        <v>45346</v>
      </c>
      <c r="J11" s="11" t="str">
        <f>TEXT(I11, "dddd")</f>
        <v>lördag</v>
      </c>
      <c r="K11" s="30" t="s">
        <v>405</v>
      </c>
      <c r="M11" s="31">
        <v>45716</v>
      </c>
      <c r="N11" s="11" t="str">
        <f>TEXT(M11, "dddd")</f>
        <v>fredag</v>
      </c>
      <c r="O11" s="30" t="s">
        <v>421</v>
      </c>
      <c r="Q11" s="31">
        <v>46077</v>
      </c>
      <c r="R11" s="11" t="str">
        <f>TEXT(Q11, "dddd")</f>
        <v>tisdag</v>
      </c>
      <c r="S11" s="30" t="s">
        <v>418</v>
      </c>
      <c r="U11" s="31">
        <v>46446</v>
      </c>
      <c r="V11" s="11" t="str">
        <f t="shared" si="0"/>
        <v>söndag</v>
      </c>
      <c r="W11" s="30" t="s">
        <v>438</v>
      </c>
      <c r="Y11" s="31">
        <v>46808</v>
      </c>
      <c r="Z11" s="11" t="str">
        <f>TEXT(Y11, "dddd")</f>
        <v>fredag</v>
      </c>
      <c r="AA11" s="30" t="s">
        <v>421</v>
      </c>
      <c r="AC11" s="31">
        <v>47177</v>
      </c>
      <c r="AD11" s="11" t="s">
        <v>392</v>
      </c>
      <c r="AE11" s="30" t="s">
        <v>419</v>
      </c>
    </row>
    <row r="12" spans="1:33" ht="12.75" customHeight="1" x14ac:dyDescent="0.2">
      <c r="A12" s="32" t="s">
        <v>394</v>
      </c>
      <c r="B12" s="11"/>
      <c r="C12" s="32"/>
      <c r="E12" s="32" t="s">
        <v>394</v>
      </c>
      <c r="F12" s="11"/>
      <c r="G12" s="32"/>
      <c r="I12" s="34" t="s">
        <v>394</v>
      </c>
      <c r="J12" s="11"/>
      <c r="K12" s="30"/>
      <c r="M12" s="34" t="s">
        <v>423</v>
      </c>
      <c r="N12" s="11"/>
      <c r="O12" s="30"/>
      <c r="Q12" s="34" t="s">
        <v>423</v>
      </c>
      <c r="R12" s="11"/>
      <c r="S12" s="30"/>
      <c r="U12" s="34" t="s">
        <v>423</v>
      </c>
      <c r="V12" s="11"/>
      <c r="W12" s="30"/>
      <c r="Y12" s="34" t="s">
        <v>423</v>
      </c>
      <c r="Z12" s="11"/>
      <c r="AA12" s="30"/>
      <c r="AC12" s="34" t="s">
        <v>423</v>
      </c>
      <c r="AD12" s="11"/>
      <c r="AE12" s="30"/>
    </row>
    <row r="13" spans="1:33" ht="12.75" customHeight="1" x14ac:dyDescent="0.2">
      <c r="A13" s="31">
        <v>44622</v>
      </c>
      <c r="B13" s="11" t="str">
        <f>TEXT(A13, "dddd")</f>
        <v>onsdag</v>
      </c>
      <c r="C13" s="30" t="s">
        <v>404</v>
      </c>
      <c r="E13" s="31">
        <v>44992</v>
      </c>
      <c r="F13" s="11" t="str">
        <f>TEXT(E13, "dddd")</f>
        <v>tisdag</v>
      </c>
      <c r="G13" s="30" t="s">
        <v>405</v>
      </c>
      <c r="I13" s="31">
        <v>45354</v>
      </c>
      <c r="J13" s="11" t="str">
        <f>TEXT(I13, "dddd")</f>
        <v>söndag</v>
      </c>
      <c r="K13" s="30" t="s">
        <v>406</v>
      </c>
      <c r="M13" s="31">
        <v>45722</v>
      </c>
      <c r="N13" s="11" t="str">
        <f>TEXT(M13, "dddd")</f>
        <v>torsdag</v>
      </c>
      <c r="O13" s="30" t="s">
        <v>418</v>
      </c>
      <c r="Q13" s="31">
        <v>46084</v>
      </c>
      <c r="R13" s="11" t="str">
        <f>TEXT(Q13, "dddd")</f>
        <v>tisdag</v>
      </c>
      <c r="S13" s="30" t="s">
        <v>419</v>
      </c>
      <c r="U13" s="31">
        <v>46454</v>
      </c>
      <c r="V13" s="11" t="str">
        <f t="shared" si="0"/>
        <v>måndag</v>
      </c>
      <c r="W13" s="30" t="s">
        <v>435</v>
      </c>
      <c r="Y13" s="31">
        <v>46816</v>
      </c>
      <c r="Z13" s="11" t="str">
        <f>TEXT(Y13, "dddd")</f>
        <v>lördag</v>
      </c>
      <c r="AA13" s="30" t="s">
        <v>418</v>
      </c>
      <c r="AC13" s="31">
        <v>47184</v>
      </c>
      <c r="AD13" s="11" t="s">
        <v>392</v>
      </c>
      <c r="AE13" s="30" t="s">
        <v>420</v>
      </c>
    </row>
    <row r="14" spans="1:33" ht="12.75" customHeight="1" x14ac:dyDescent="0.2">
      <c r="A14" s="31">
        <v>44630</v>
      </c>
      <c r="B14" s="11" t="str">
        <f>TEXT(A14, "dddd")</f>
        <v>torsdag</v>
      </c>
      <c r="C14" s="30" t="s">
        <v>407</v>
      </c>
      <c r="E14" s="31">
        <v>45000</v>
      </c>
      <c r="F14" s="11" t="str">
        <f>TEXT(E14, "dddd")</f>
        <v>onsdag</v>
      </c>
      <c r="G14" s="30" t="s">
        <v>406</v>
      </c>
      <c r="I14" s="31">
        <v>45361</v>
      </c>
      <c r="J14" s="11" t="str">
        <f>TEXT(I14, "dddd")</f>
        <v>söndag</v>
      </c>
      <c r="K14" s="30" t="s">
        <v>404</v>
      </c>
      <c r="M14" s="31">
        <v>45730</v>
      </c>
      <c r="N14" s="11" t="str">
        <f>TEXT(M14, "dddd")</f>
        <v>fredag</v>
      </c>
      <c r="O14" s="30" t="s">
        <v>419</v>
      </c>
      <c r="Q14" s="31">
        <v>46092</v>
      </c>
      <c r="R14" s="11" t="str">
        <f>TEXT(Q14, "dddd")</f>
        <v>onsdag</v>
      </c>
      <c r="S14" s="30" t="s">
        <v>420</v>
      </c>
      <c r="U14" s="31">
        <v>46461</v>
      </c>
      <c r="V14" s="11" t="str">
        <f t="shared" si="0"/>
        <v>måndag</v>
      </c>
      <c r="W14" s="30" t="s">
        <v>436</v>
      </c>
      <c r="Y14" s="31">
        <v>46823</v>
      </c>
      <c r="Z14" s="11" t="str">
        <f>TEXT(Y14, "dddd")</f>
        <v>lördag</v>
      </c>
      <c r="AA14" s="30" t="s">
        <v>419</v>
      </c>
      <c r="AC14" s="31">
        <v>47192</v>
      </c>
      <c r="AD14" s="11" t="s">
        <v>468</v>
      </c>
      <c r="AE14" s="30" t="s">
        <v>421</v>
      </c>
    </row>
    <row r="15" spans="1:33" ht="12.75" customHeight="1" x14ac:dyDescent="0.2">
      <c r="A15" s="31">
        <v>44638</v>
      </c>
      <c r="B15" s="11" t="str">
        <f>TEXT(A15, "dddd")</f>
        <v>fredag</v>
      </c>
      <c r="C15" s="30" t="s">
        <v>405</v>
      </c>
      <c r="E15" s="31">
        <v>45006</v>
      </c>
      <c r="F15" s="11" t="str">
        <f>TEXT(E15, "dddd")</f>
        <v>tisdag</v>
      </c>
      <c r="G15" s="30" t="s">
        <v>404</v>
      </c>
      <c r="I15" s="31">
        <v>45368</v>
      </c>
      <c r="J15" s="11" t="str">
        <f>TEXT(I15, "dddd")</f>
        <v>söndag</v>
      </c>
      <c r="K15" s="30" t="s">
        <v>407</v>
      </c>
      <c r="M15" s="31">
        <v>45738</v>
      </c>
      <c r="N15" s="11" t="str">
        <f>TEXT(M15, "dddd")</f>
        <v>lördag</v>
      </c>
      <c r="O15" s="30" t="s">
        <v>420</v>
      </c>
      <c r="Q15" s="31">
        <v>46100</v>
      </c>
      <c r="R15" s="11" t="str">
        <f>TEXT(Q15, "dddd")</f>
        <v>torsdag</v>
      </c>
      <c r="S15" s="30" t="s">
        <v>421</v>
      </c>
      <c r="U15" s="31">
        <v>46468</v>
      </c>
      <c r="V15" s="11" t="str">
        <f t="shared" si="0"/>
        <v>måndag</v>
      </c>
      <c r="W15" s="30" t="s">
        <v>437</v>
      </c>
      <c r="Y15" s="31">
        <v>46830</v>
      </c>
      <c r="Z15" s="11" t="str">
        <f>TEXT(Y15, "dddd")</f>
        <v>lördag</v>
      </c>
      <c r="AA15" s="30" t="s">
        <v>420</v>
      </c>
      <c r="AC15" s="31">
        <v>47200</v>
      </c>
      <c r="AD15" s="11" t="s">
        <v>469</v>
      </c>
      <c r="AE15" s="30" t="s">
        <v>418</v>
      </c>
    </row>
    <row r="16" spans="1:33" ht="12.75" customHeight="1" x14ac:dyDescent="0.2">
      <c r="A16" s="31">
        <v>44645</v>
      </c>
      <c r="B16" s="11" t="str">
        <f>TEXT(A16, "dddd")</f>
        <v>fredag</v>
      </c>
      <c r="C16" s="30" t="s">
        <v>406</v>
      </c>
      <c r="E16" s="31">
        <v>45014</v>
      </c>
      <c r="F16" s="11" t="str">
        <f>TEXT(E16, "dddd")</f>
        <v>onsdag</v>
      </c>
      <c r="G16" s="30" t="s">
        <v>407</v>
      </c>
      <c r="I16" s="31">
        <v>45376</v>
      </c>
      <c r="J16" s="11" t="str">
        <f>TEXT(I16, "dddd")</f>
        <v>måndag</v>
      </c>
      <c r="K16" s="30" t="s">
        <v>405</v>
      </c>
      <c r="M16" s="31">
        <v>45745</v>
      </c>
      <c r="N16" s="11" t="str">
        <f>TEXT(M16, "dddd")</f>
        <v>lördag</v>
      </c>
      <c r="O16" s="30" t="s">
        <v>421</v>
      </c>
      <c r="Q16" s="31">
        <v>46106</v>
      </c>
      <c r="R16" s="11" t="str">
        <f>TEXT(Q16, "dddd")</f>
        <v>onsdag</v>
      </c>
      <c r="S16" s="30" t="s">
        <v>418</v>
      </c>
      <c r="U16" s="31">
        <v>46476</v>
      </c>
      <c r="V16" s="11" t="str">
        <f t="shared" si="0"/>
        <v>tisdag</v>
      </c>
      <c r="W16" s="30" t="s">
        <v>438</v>
      </c>
      <c r="Y16" s="31">
        <v>46838</v>
      </c>
      <c r="Z16" s="11" t="str">
        <f>TEXT(Y16, "dddd")</f>
        <v>söndag</v>
      </c>
      <c r="AA16" s="30" t="s">
        <v>421</v>
      </c>
      <c r="AC16" s="31">
        <v>47207</v>
      </c>
      <c r="AD16" s="11" t="s">
        <v>469</v>
      </c>
      <c r="AE16" s="30" t="s">
        <v>419</v>
      </c>
    </row>
    <row r="17" spans="1:31" ht="12.75" customHeight="1" x14ac:dyDescent="0.2">
      <c r="A17" s="32" t="s">
        <v>395</v>
      </c>
      <c r="B17" s="11"/>
      <c r="C17" s="32"/>
      <c r="E17" s="32" t="s">
        <v>395</v>
      </c>
      <c r="F17" s="11"/>
      <c r="G17" s="32"/>
      <c r="I17" s="34" t="s">
        <v>395</v>
      </c>
      <c r="J17" s="11"/>
      <c r="K17" s="30"/>
      <c r="M17" s="34" t="s">
        <v>424</v>
      </c>
      <c r="N17" s="11"/>
      <c r="O17" s="30"/>
      <c r="Q17" s="34" t="s">
        <v>424</v>
      </c>
      <c r="R17" s="11"/>
      <c r="S17" s="30"/>
      <c r="U17" s="34" t="s">
        <v>424</v>
      </c>
      <c r="V17" s="11"/>
      <c r="W17" s="30"/>
      <c r="Y17" s="34" t="s">
        <v>424</v>
      </c>
      <c r="Z17" s="11"/>
      <c r="AA17" s="30"/>
      <c r="AC17" s="34" t="s">
        <v>424</v>
      </c>
      <c r="AD17" s="11"/>
      <c r="AE17" s="30"/>
    </row>
    <row r="18" spans="1:31" ht="12.75" customHeight="1" x14ac:dyDescent="0.2">
      <c r="A18" s="31">
        <v>44652</v>
      </c>
      <c r="B18" s="11" t="str">
        <f>TEXT(A18, "dddd")</f>
        <v>fredag</v>
      </c>
      <c r="C18" s="30" t="s">
        <v>404</v>
      </c>
      <c r="E18" s="31">
        <v>45022</v>
      </c>
      <c r="F18" s="11" t="str">
        <f>TEXT(E18, "dddd")</f>
        <v>torsdag</v>
      </c>
      <c r="G18" s="30" t="s">
        <v>405</v>
      </c>
      <c r="I18" s="31">
        <v>45384</v>
      </c>
      <c r="J18" s="11" t="str">
        <f>TEXT(I18, "dddd")</f>
        <v>tisdag</v>
      </c>
      <c r="K18" s="30" t="s">
        <v>406</v>
      </c>
      <c r="M18" s="31">
        <v>45752</v>
      </c>
      <c r="N18" s="11" t="str">
        <f>TEXT(M18, "dddd")</f>
        <v>lördag</v>
      </c>
      <c r="O18" s="30" t="s">
        <v>418</v>
      </c>
      <c r="Q18" s="31">
        <v>46114</v>
      </c>
      <c r="R18" s="11" t="str">
        <f>TEXT(Q18, "dddd")</f>
        <v>torsdag</v>
      </c>
      <c r="S18" s="30" t="s">
        <v>419</v>
      </c>
      <c r="U18" s="31">
        <v>46484</v>
      </c>
      <c r="V18" s="11" t="str">
        <f t="shared" si="0"/>
        <v>onsdag</v>
      </c>
      <c r="W18" s="30" t="s">
        <v>435</v>
      </c>
      <c r="Y18" s="31">
        <v>46845</v>
      </c>
      <c r="Z18" s="11" t="str">
        <f>TEXT(Y18, "dddd")</f>
        <v>söndag</v>
      </c>
      <c r="AA18" s="30" t="s">
        <v>418</v>
      </c>
      <c r="AC18" s="31">
        <v>47213</v>
      </c>
      <c r="AD18" s="11" t="s">
        <v>468</v>
      </c>
      <c r="AE18" s="30" t="s">
        <v>420</v>
      </c>
    </row>
    <row r="19" spans="1:31" ht="12.75" customHeight="1" x14ac:dyDescent="0.2">
      <c r="A19" s="31">
        <v>44660</v>
      </c>
      <c r="B19" s="11" t="str">
        <f>TEXT(A19, "dddd")</f>
        <v>lördag</v>
      </c>
      <c r="C19" s="30" t="s">
        <v>407</v>
      </c>
      <c r="E19" s="31">
        <v>45029</v>
      </c>
      <c r="F19" s="11" t="str">
        <f>TEXT(E19, "dddd")</f>
        <v>torsdag</v>
      </c>
      <c r="G19" s="30" t="s">
        <v>406</v>
      </c>
      <c r="I19" s="31">
        <v>45390</v>
      </c>
      <c r="J19" s="11" t="str">
        <f>TEXT(I19, "dddd")</f>
        <v>måndag</v>
      </c>
      <c r="K19" s="30" t="s">
        <v>404</v>
      </c>
      <c r="M19" s="31">
        <v>45759</v>
      </c>
      <c r="N19" s="11" t="str">
        <f>TEXT(M19, "dddd")</f>
        <v>lördag</v>
      </c>
      <c r="O19" s="30" t="s">
        <v>419</v>
      </c>
      <c r="Q19" s="31">
        <v>46122</v>
      </c>
      <c r="R19" s="11" t="str">
        <f>TEXT(Q19, "dddd")</f>
        <v>fredag</v>
      </c>
      <c r="S19" s="30" t="s">
        <v>420</v>
      </c>
      <c r="U19" s="31">
        <v>46491</v>
      </c>
      <c r="V19" s="11" t="str">
        <f t="shared" si="0"/>
        <v>onsdag</v>
      </c>
      <c r="W19" s="30" t="s">
        <v>436</v>
      </c>
      <c r="Y19" s="31">
        <v>46852</v>
      </c>
      <c r="Z19" s="11" t="str">
        <f>TEXT(Y19, "dddd")</f>
        <v>söndag</v>
      </c>
      <c r="AA19" s="30" t="s">
        <v>419</v>
      </c>
      <c r="AC19" s="31">
        <v>47221</v>
      </c>
      <c r="AD19" s="11" t="s">
        <v>469</v>
      </c>
      <c r="AE19" s="30" t="s">
        <v>421</v>
      </c>
    </row>
    <row r="20" spans="1:31" ht="12.75" customHeight="1" x14ac:dyDescent="0.2">
      <c r="A20" s="31">
        <v>44667</v>
      </c>
      <c r="B20" s="11" t="str">
        <f>TEXT(A20, "dddd")</f>
        <v>lördag</v>
      </c>
      <c r="C20" s="30" t="s">
        <v>405</v>
      </c>
      <c r="E20" s="31">
        <v>45036</v>
      </c>
      <c r="F20" s="11" t="str">
        <f>TEXT(E20, "dddd")</f>
        <v>torsdag</v>
      </c>
      <c r="G20" s="30" t="s">
        <v>404</v>
      </c>
      <c r="I20" s="31">
        <v>45397</v>
      </c>
      <c r="J20" s="11" t="str">
        <f>TEXT(I20, "dddd")</f>
        <v>måndag</v>
      </c>
      <c r="K20" s="30" t="s">
        <v>407</v>
      </c>
      <c r="M20" s="31">
        <v>45768</v>
      </c>
      <c r="N20" s="11" t="str">
        <f>TEXT(M20, "dddd")</f>
        <v>måndag</v>
      </c>
      <c r="O20" s="30" t="s">
        <v>420</v>
      </c>
      <c r="Q20" s="31">
        <v>46129</v>
      </c>
      <c r="R20" s="11" t="str">
        <f>TEXT(Q20, "dddd")</f>
        <v>fredag</v>
      </c>
      <c r="S20" s="30" t="s">
        <v>421</v>
      </c>
      <c r="U20" s="31">
        <v>46498</v>
      </c>
      <c r="V20" s="11" t="str">
        <f t="shared" si="0"/>
        <v>onsdag</v>
      </c>
      <c r="W20" s="30" t="s">
        <v>437</v>
      </c>
      <c r="Y20" s="31">
        <v>46859</v>
      </c>
      <c r="Z20" s="11" t="str">
        <f>TEXT(Y20, "dddd")</f>
        <v>söndag</v>
      </c>
      <c r="AA20" s="30" t="s">
        <v>420</v>
      </c>
      <c r="AC20" s="31">
        <v>47229</v>
      </c>
      <c r="AD20" s="11" t="s">
        <v>470</v>
      </c>
      <c r="AE20" s="30" t="s">
        <v>418</v>
      </c>
    </row>
    <row r="21" spans="1:31" ht="12.75" customHeight="1" x14ac:dyDescent="0.2">
      <c r="A21" s="31">
        <v>44674</v>
      </c>
      <c r="B21" s="11" t="str">
        <f>TEXT(A21, "dddd")</f>
        <v>lördag</v>
      </c>
      <c r="C21" s="30" t="s">
        <v>406</v>
      </c>
      <c r="E21" s="31">
        <v>45043</v>
      </c>
      <c r="F21" s="11" t="str">
        <f>TEXT(E21, "dddd")</f>
        <v>torsdag</v>
      </c>
      <c r="G21" s="30" t="s">
        <v>407</v>
      </c>
      <c r="I21" s="31">
        <v>45406</v>
      </c>
      <c r="J21" s="11" t="str">
        <f>TEXT(I21, "dddd")</f>
        <v>onsdag</v>
      </c>
      <c r="K21" s="30" t="s">
        <v>405</v>
      </c>
      <c r="M21" s="31">
        <v>45774</v>
      </c>
      <c r="N21" s="11" t="str">
        <f>TEXT(M21, "dddd")</f>
        <v>söndag</v>
      </c>
      <c r="O21" s="30" t="s">
        <v>421</v>
      </c>
      <c r="Q21" s="31">
        <v>46136</v>
      </c>
      <c r="R21" s="11" t="str">
        <f>TEXT(Q21, "dddd")</f>
        <v>fredag</v>
      </c>
      <c r="S21" s="30" t="s">
        <v>418</v>
      </c>
      <c r="U21" s="31">
        <v>46505</v>
      </c>
      <c r="V21" s="11" t="str">
        <f t="shared" si="0"/>
        <v>onsdag</v>
      </c>
      <c r="W21" s="30" t="s">
        <v>438</v>
      </c>
      <c r="Y21" s="31">
        <v>46867</v>
      </c>
      <c r="Z21" s="11" t="str">
        <f>TEXT(Y21, "dddd")</f>
        <v>måndag</v>
      </c>
      <c r="AA21" s="30" t="s">
        <v>421</v>
      </c>
      <c r="AC21" s="31">
        <v>47236</v>
      </c>
      <c r="AD21" s="11" t="s">
        <v>470</v>
      </c>
      <c r="AE21" s="30" t="s">
        <v>419</v>
      </c>
    </row>
    <row r="22" spans="1:31" ht="12.75" customHeight="1" x14ac:dyDescent="0.2">
      <c r="A22" s="31">
        <v>44681</v>
      </c>
      <c r="B22" s="11" t="str">
        <f>TEXT(A22, "dddd")</f>
        <v>lördag</v>
      </c>
      <c r="C22" s="30" t="s">
        <v>404</v>
      </c>
      <c r="E22" s="33" t="s">
        <v>396</v>
      </c>
      <c r="F22" s="11"/>
      <c r="G22" s="32"/>
      <c r="I22" s="34" t="s">
        <v>396</v>
      </c>
      <c r="J22" s="11"/>
      <c r="K22" s="30"/>
      <c r="M22" s="34" t="s">
        <v>425</v>
      </c>
      <c r="N22" s="11"/>
      <c r="O22" s="30"/>
      <c r="Q22" s="34" t="s">
        <v>425</v>
      </c>
      <c r="R22" s="11"/>
      <c r="S22" s="30"/>
      <c r="U22" s="34" t="s">
        <v>425</v>
      </c>
      <c r="V22" s="11"/>
      <c r="W22" s="30"/>
      <c r="Y22" s="34" t="s">
        <v>425</v>
      </c>
      <c r="Z22" s="11"/>
      <c r="AA22" s="30"/>
      <c r="AC22" s="34" t="s">
        <v>425</v>
      </c>
      <c r="AD22" s="11"/>
      <c r="AE22" s="30"/>
    </row>
    <row r="23" spans="1:31" ht="12.75" customHeight="1" x14ac:dyDescent="0.2">
      <c r="A23" s="32" t="s">
        <v>396</v>
      </c>
      <c r="B23" s="11"/>
      <c r="C23" s="32"/>
      <c r="E23" s="31">
        <v>45051</v>
      </c>
      <c r="F23" s="11" t="str">
        <f>TEXT(E23, "dddd")</f>
        <v>fredag</v>
      </c>
      <c r="G23" s="30" t="s">
        <v>405</v>
      </c>
      <c r="I23" s="31">
        <v>45413</v>
      </c>
      <c r="J23" s="11" t="str">
        <f>TEXT(I23, "dddd")</f>
        <v>onsdag</v>
      </c>
      <c r="K23" s="30" t="s">
        <v>406</v>
      </c>
      <c r="M23" s="31">
        <v>45781</v>
      </c>
      <c r="N23" s="11" t="str">
        <f>TEXT(M23, "dddd")</f>
        <v>söndag</v>
      </c>
      <c r="O23" s="30" t="s">
        <v>418</v>
      </c>
      <c r="Q23" s="31">
        <v>46143</v>
      </c>
      <c r="R23" s="11" t="str">
        <f>TEXT(Q23, "dddd")</f>
        <v>fredag</v>
      </c>
      <c r="S23" s="30" t="s">
        <v>419</v>
      </c>
      <c r="U23" s="31">
        <v>46513</v>
      </c>
      <c r="V23" s="11" t="str">
        <f t="shared" si="0"/>
        <v>torsdag</v>
      </c>
      <c r="W23" s="30" t="s">
        <v>435</v>
      </c>
      <c r="Y23" s="31">
        <v>46875</v>
      </c>
      <c r="Z23" s="11" t="str">
        <f>TEXT(Y23, "dddd")</f>
        <v>tisdag</v>
      </c>
      <c r="AA23" s="30" t="s">
        <v>418</v>
      </c>
      <c r="AC23" s="31">
        <v>47243</v>
      </c>
      <c r="AD23" s="11" t="s">
        <v>470</v>
      </c>
      <c r="AE23" s="30" t="s">
        <v>420</v>
      </c>
    </row>
    <row r="24" spans="1:31" ht="12.75" customHeight="1" x14ac:dyDescent="0.2">
      <c r="A24" s="31">
        <v>44690</v>
      </c>
      <c r="B24" s="11" t="str">
        <f>TEXT(A24, "dddd")</f>
        <v>måndag</v>
      </c>
      <c r="C24" s="30" t="s">
        <v>407</v>
      </c>
      <c r="E24" s="31">
        <v>45058</v>
      </c>
      <c r="F24" s="11" t="str">
        <f>TEXT(E24, "dddd")</f>
        <v>fredag</v>
      </c>
      <c r="G24" s="30" t="s">
        <v>406</v>
      </c>
      <c r="I24" s="31">
        <v>45420</v>
      </c>
      <c r="J24" s="11" t="str">
        <f>TEXT(I24, "dddd")</f>
        <v>onsdag</v>
      </c>
      <c r="K24" s="30" t="s">
        <v>404</v>
      </c>
      <c r="M24" s="31">
        <v>45789</v>
      </c>
      <c r="N24" s="11" t="str">
        <f>TEXT(M24, "dddd")</f>
        <v>måndag</v>
      </c>
      <c r="O24" s="30" t="s">
        <v>419</v>
      </c>
      <c r="Q24" s="31">
        <v>46151</v>
      </c>
      <c r="R24" s="11" t="str">
        <f>TEXT(Q24, "dddd")</f>
        <v>lördag</v>
      </c>
      <c r="S24" s="30" t="s">
        <v>420</v>
      </c>
      <c r="U24" s="31">
        <v>46520</v>
      </c>
      <c r="V24" s="11" t="str">
        <f t="shared" si="0"/>
        <v>torsdag</v>
      </c>
      <c r="W24" s="30" t="s">
        <v>436</v>
      </c>
      <c r="Y24" s="31">
        <v>46881</v>
      </c>
      <c r="Z24" s="11" t="str">
        <f>TEXT(Y24, "dddd")</f>
        <v>måndag</v>
      </c>
      <c r="AA24" s="30" t="s">
        <v>419</v>
      </c>
      <c r="AC24" s="31">
        <v>47251</v>
      </c>
      <c r="AD24" s="11" t="s">
        <v>471</v>
      </c>
      <c r="AE24" s="30" t="s">
        <v>421</v>
      </c>
    </row>
    <row r="25" spans="1:31" ht="12.75" customHeight="1" x14ac:dyDescent="0.2">
      <c r="A25" s="31">
        <v>44697</v>
      </c>
      <c r="B25" s="11" t="str">
        <f>TEXT(A25, "dddd")</f>
        <v>måndag</v>
      </c>
      <c r="C25" s="30" t="s">
        <v>405</v>
      </c>
      <c r="E25" s="31">
        <v>45065</v>
      </c>
      <c r="F25" s="11" t="str">
        <f>TEXT(E25, "dddd")</f>
        <v>fredag</v>
      </c>
      <c r="G25" s="30" t="s">
        <v>404</v>
      </c>
      <c r="I25" s="31">
        <v>45427</v>
      </c>
      <c r="J25" s="11" t="str">
        <f>TEXT(I25, "dddd")</f>
        <v>onsdag</v>
      </c>
      <c r="K25" s="30" t="s">
        <v>407</v>
      </c>
      <c r="M25" s="31">
        <v>45797</v>
      </c>
      <c r="N25" s="11" t="str">
        <f>TEXT(M25, "dddd")</f>
        <v>tisdag</v>
      </c>
      <c r="O25" s="30" t="s">
        <v>420</v>
      </c>
      <c r="Q25" s="31">
        <v>46158</v>
      </c>
      <c r="R25" s="11" t="str">
        <f>TEXT(Q25, "dddd")</f>
        <v>lördag</v>
      </c>
      <c r="S25" s="30" t="s">
        <v>421</v>
      </c>
      <c r="U25" s="31">
        <v>46527</v>
      </c>
      <c r="V25" s="11" t="str">
        <f t="shared" si="0"/>
        <v>torsdag</v>
      </c>
      <c r="W25" s="30" t="s">
        <v>437</v>
      </c>
      <c r="Y25" s="31">
        <v>46889</v>
      </c>
      <c r="Z25" s="11" t="str">
        <f>TEXT(Y25, "dddd")</f>
        <v>tisdag</v>
      </c>
      <c r="AA25" s="30" t="s">
        <v>420</v>
      </c>
      <c r="AC25" s="31">
        <v>47259</v>
      </c>
      <c r="AD25" s="11" t="s">
        <v>472</v>
      </c>
      <c r="AE25" s="30" t="s">
        <v>418</v>
      </c>
    </row>
    <row r="26" spans="1:31" ht="12.75" customHeight="1" x14ac:dyDescent="0.2">
      <c r="A26" s="31">
        <v>44703</v>
      </c>
      <c r="B26" s="11" t="str">
        <f>TEXT(A26, "dddd")</f>
        <v>söndag</v>
      </c>
      <c r="C26" s="30" t="s">
        <v>406</v>
      </c>
      <c r="E26" s="31">
        <v>45073</v>
      </c>
      <c r="F26" s="11" t="str">
        <f>TEXT(E26, "dddd")</f>
        <v>lördag</v>
      </c>
      <c r="G26" s="30" t="s">
        <v>407</v>
      </c>
      <c r="I26" s="31">
        <v>45435</v>
      </c>
      <c r="J26" s="11" t="str">
        <f>TEXT(I26, "dddd")</f>
        <v>torsdag</v>
      </c>
      <c r="K26" s="30" t="s">
        <v>405</v>
      </c>
      <c r="M26" s="31">
        <v>45804</v>
      </c>
      <c r="N26" s="11" t="str">
        <f>TEXT(M26, "dddd")</f>
        <v>tisdag</v>
      </c>
      <c r="O26" s="30" t="s">
        <v>421</v>
      </c>
      <c r="Q26" s="31">
        <v>46165</v>
      </c>
      <c r="R26" s="11" t="str">
        <f>TEXT(Q26, "dddd")</f>
        <v>lördag</v>
      </c>
      <c r="S26" s="30" t="s">
        <v>418</v>
      </c>
      <c r="U26" s="31">
        <v>46535</v>
      </c>
      <c r="V26" s="11" t="str">
        <f t="shared" si="0"/>
        <v>fredag</v>
      </c>
      <c r="W26" s="30" t="s">
        <v>438</v>
      </c>
      <c r="Y26" s="31">
        <v>46897</v>
      </c>
      <c r="Z26" s="11" t="str">
        <f>TEXT(Y26, "dddd")</f>
        <v>onsdag</v>
      </c>
      <c r="AA26" s="30" t="s">
        <v>421</v>
      </c>
      <c r="AC26" s="31">
        <v>47265</v>
      </c>
      <c r="AD26" s="11" t="s">
        <v>471</v>
      </c>
      <c r="AE26" s="30" t="s">
        <v>419</v>
      </c>
    </row>
    <row r="27" spans="1:31" ht="12.75" customHeight="1" x14ac:dyDescent="0.2">
      <c r="A27" s="31">
        <v>44711</v>
      </c>
      <c r="B27" s="11" t="str">
        <f>TEXT(A27, "dddd")</f>
        <v>måndag</v>
      </c>
      <c r="C27" s="30" t="s">
        <v>404</v>
      </c>
      <c r="E27" s="33" t="s">
        <v>397</v>
      </c>
      <c r="F27" s="11"/>
      <c r="G27" s="30"/>
      <c r="I27" s="31">
        <v>45807</v>
      </c>
      <c r="J27" s="11" t="str">
        <f>TEXT(I27, "dddd")</f>
        <v>fredag</v>
      </c>
      <c r="K27" s="30" t="s">
        <v>406</v>
      </c>
      <c r="M27" s="34" t="s">
        <v>426</v>
      </c>
      <c r="N27" s="11"/>
      <c r="O27" s="30"/>
      <c r="Q27" s="31">
        <v>46173</v>
      </c>
      <c r="R27" s="11" t="str">
        <f>TEXT(Q27, "dddd")</f>
        <v>söndag</v>
      </c>
      <c r="S27" s="30" t="s">
        <v>419</v>
      </c>
      <c r="U27" s="33" t="s">
        <v>426</v>
      </c>
      <c r="V27" s="11"/>
      <c r="W27" s="30"/>
      <c r="Y27" s="48" t="s">
        <v>473</v>
      </c>
      <c r="Z27" s="11" t="str">
        <f>TEXT(Y27, "dddd")</f>
        <v>2028-04-31</v>
      </c>
      <c r="AA27" s="30" t="s">
        <v>418</v>
      </c>
      <c r="AC27" s="33" t="s">
        <v>426</v>
      </c>
      <c r="AD27" s="11"/>
      <c r="AE27" s="30"/>
    </row>
    <row r="28" spans="1:31" ht="12.75" customHeight="1" x14ac:dyDescent="0.2">
      <c r="A28" s="32" t="s">
        <v>397</v>
      </c>
      <c r="B28" s="11"/>
      <c r="C28" s="32"/>
      <c r="E28" s="31">
        <v>45081</v>
      </c>
      <c r="F28" s="11" t="str">
        <f>TEXT(E28, "dddd")</f>
        <v>söndag</v>
      </c>
      <c r="G28" s="30" t="s">
        <v>405</v>
      </c>
      <c r="I28" s="34" t="s">
        <v>397</v>
      </c>
      <c r="J28" s="11"/>
      <c r="K28" s="30"/>
      <c r="M28" s="31">
        <v>45811</v>
      </c>
      <c r="N28" s="11" t="str">
        <f>TEXT(M28, "dddd")</f>
        <v>tisdag</v>
      </c>
      <c r="O28" s="30" t="s">
        <v>418</v>
      </c>
      <c r="Q28" s="34" t="s">
        <v>426</v>
      </c>
      <c r="R28" s="11"/>
      <c r="S28" s="30"/>
      <c r="U28" s="31">
        <v>46542</v>
      </c>
      <c r="V28" s="11" t="str">
        <f t="shared" si="0"/>
        <v>fredag</v>
      </c>
      <c r="W28" s="30" t="s">
        <v>435</v>
      </c>
      <c r="Y28" s="33" t="s">
        <v>426</v>
      </c>
      <c r="Z28" s="11"/>
      <c r="AA28" s="30"/>
      <c r="AC28" s="48">
        <v>47273</v>
      </c>
      <c r="AD28" s="11" t="s">
        <v>472</v>
      </c>
      <c r="AE28" s="30" t="s">
        <v>420</v>
      </c>
    </row>
    <row r="29" spans="1:31" ht="12.75" customHeight="1" x14ac:dyDescent="0.2">
      <c r="A29" s="31">
        <v>44568</v>
      </c>
      <c r="B29" s="11" t="str">
        <f>TEXT(A29, "dddd")</f>
        <v>fredag</v>
      </c>
      <c r="C29" s="30" t="s">
        <v>407</v>
      </c>
      <c r="E29" s="31">
        <v>45087</v>
      </c>
      <c r="F29" s="11" t="str">
        <f>TEXT(E29, "dddd")</f>
        <v>lördag</v>
      </c>
      <c r="G29" s="30" t="s">
        <v>406</v>
      </c>
      <c r="I29" s="31">
        <v>45449</v>
      </c>
      <c r="J29" s="11" t="str">
        <f>TEXT(I29, "dddd")</f>
        <v>torsdag</v>
      </c>
      <c r="K29" s="30" t="s">
        <v>404</v>
      </c>
      <c r="M29" s="31">
        <v>45819</v>
      </c>
      <c r="N29" s="11" t="str">
        <f>TEXT(M29, "dddd")</f>
        <v>onsdag</v>
      </c>
      <c r="O29" s="30" t="s">
        <v>419</v>
      </c>
      <c r="Q29" s="31">
        <v>46030</v>
      </c>
      <c r="R29" s="11" t="str">
        <f>TEXT(Q29, "dddd")</f>
        <v>torsdag</v>
      </c>
      <c r="S29" s="30" t="s">
        <v>420</v>
      </c>
      <c r="U29" s="31">
        <v>46549</v>
      </c>
      <c r="V29" s="11" t="str">
        <f t="shared" si="0"/>
        <v>fredag</v>
      </c>
      <c r="W29" s="30" t="s">
        <v>436</v>
      </c>
      <c r="Y29" s="31">
        <v>46911</v>
      </c>
      <c r="Z29" s="11" t="str">
        <f>TEXT(Y29, "dddd")</f>
        <v>onsdag</v>
      </c>
      <c r="AA29" s="30" t="s">
        <v>419</v>
      </c>
      <c r="AC29" s="31">
        <v>47281</v>
      </c>
      <c r="AD29" s="11" t="s">
        <v>467</v>
      </c>
      <c r="AE29" s="30" t="s">
        <v>421</v>
      </c>
    </row>
    <row r="30" spans="1:31" ht="12.75" customHeight="1" x14ac:dyDescent="0.2">
      <c r="A30" s="31">
        <v>44726</v>
      </c>
      <c r="B30" s="11" t="str">
        <f>TEXT(A30, "dddd")</f>
        <v>tisdag</v>
      </c>
      <c r="C30" s="30" t="s">
        <v>405</v>
      </c>
      <c r="E30" s="31">
        <v>45095</v>
      </c>
      <c r="F30" s="11" t="str">
        <f>TEXT(E30, "dddd")</f>
        <v>söndag</v>
      </c>
      <c r="G30" s="30" t="s">
        <v>404</v>
      </c>
      <c r="I30" s="31">
        <v>45457</v>
      </c>
      <c r="J30" s="11" t="str">
        <f>TEXT(I30, "dddd")</f>
        <v>fredag</v>
      </c>
      <c r="K30" s="30" t="s">
        <v>407</v>
      </c>
      <c r="M30" s="31">
        <v>45826</v>
      </c>
      <c r="N30" s="11" t="str">
        <f>TEXT(M30, "dddd")</f>
        <v>onsdag</v>
      </c>
      <c r="O30" s="30" t="s">
        <v>420</v>
      </c>
      <c r="Q30" s="31">
        <v>46188</v>
      </c>
      <c r="R30" s="11" t="str">
        <f>TEXT(Q30, "dddd")</f>
        <v>måndag</v>
      </c>
      <c r="S30" s="30" t="s">
        <v>421</v>
      </c>
      <c r="U30" s="31">
        <v>46557</v>
      </c>
      <c r="V30" s="11" t="str">
        <f t="shared" si="0"/>
        <v>lördag</v>
      </c>
      <c r="W30" s="30" t="s">
        <v>437</v>
      </c>
      <c r="Y30" s="31">
        <v>46919</v>
      </c>
      <c r="Z30" s="11" t="str">
        <f>TEXT(Y30, "dddd")</f>
        <v>torsdag</v>
      </c>
      <c r="AA30" s="30" t="s">
        <v>420</v>
      </c>
      <c r="AC30" s="31">
        <v>47288</v>
      </c>
      <c r="AD30" s="11" t="s">
        <v>467</v>
      </c>
      <c r="AE30" s="30" t="s">
        <v>418</v>
      </c>
    </row>
    <row r="31" spans="1:31" ht="12.75" customHeight="1" x14ac:dyDescent="0.2">
      <c r="A31" s="31">
        <v>44733</v>
      </c>
      <c r="B31" s="11" t="str">
        <f>TEXT(A31, "dddd")</f>
        <v>tisdag</v>
      </c>
      <c r="C31" s="30" t="s">
        <v>406</v>
      </c>
      <c r="E31" s="31">
        <v>45103</v>
      </c>
      <c r="F31" s="11" t="str">
        <f>TEXT(E31, "dddd")</f>
        <v>måndag</v>
      </c>
      <c r="G31" s="30" t="s">
        <v>407</v>
      </c>
      <c r="I31" s="31">
        <v>45465</v>
      </c>
      <c r="J31" s="11" t="str">
        <f>TEXT(I31, "dddd")</f>
        <v>lördag</v>
      </c>
      <c r="K31" s="30" t="s">
        <v>405</v>
      </c>
      <c r="M31" s="31">
        <v>45833</v>
      </c>
      <c r="N31" s="11" t="str">
        <f>TEXT(M31, "dddd")</f>
        <v>onsdag</v>
      </c>
      <c r="O31" s="30" t="s">
        <v>421</v>
      </c>
      <c r="Q31" s="31">
        <v>46194</v>
      </c>
      <c r="R31" s="11" t="str">
        <f>TEXT(Q31, "dddd")</f>
        <v>söndag</v>
      </c>
      <c r="S31" s="30" t="s">
        <v>418</v>
      </c>
      <c r="U31" s="31">
        <v>46565</v>
      </c>
      <c r="V31" s="11" t="str">
        <f t="shared" si="0"/>
        <v>söndag</v>
      </c>
      <c r="W31" s="30" t="s">
        <v>438</v>
      </c>
      <c r="Y31" s="31">
        <v>46926</v>
      </c>
      <c r="Z31" s="11" t="str">
        <f>TEXT(Y31, "dddd")</f>
        <v>torsdag</v>
      </c>
      <c r="AA31" s="30" t="s">
        <v>421</v>
      </c>
      <c r="AC31" s="31">
        <v>47295</v>
      </c>
      <c r="AD31" s="11" t="s">
        <v>467</v>
      </c>
      <c r="AE31" s="30" t="s">
        <v>419</v>
      </c>
    </row>
    <row r="32" spans="1:31" ht="12.75" customHeight="1" x14ac:dyDescent="0.2">
      <c r="A32" s="31">
        <v>44741</v>
      </c>
      <c r="B32" s="11" t="str">
        <f>TEXT(A32, "dddd")</f>
        <v>onsdag</v>
      </c>
      <c r="C32" s="30" t="s">
        <v>404</v>
      </c>
      <c r="E32" s="33" t="s">
        <v>398</v>
      </c>
      <c r="F32" s="11"/>
      <c r="G32" s="30"/>
      <c r="I32" s="31">
        <v>45471</v>
      </c>
      <c r="J32" s="11" t="str">
        <f>TEXT(I32, "dddd")</f>
        <v>fredag</v>
      </c>
      <c r="K32" s="30" t="s">
        <v>406</v>
      </c>
      <c r="M32" s="34" t="s">
        <v>427</v>
      </c>
      <c r="N32" s="11"/>
      <c r="O32" s="30"/>
      <c r="Q32" s="31">
        <v>46203</v>
      </c>
      <c r="R32" s="11" t="str">
        <f>TEXT(Q32, "dddd")</f>
        <v>tisdag</v>
      </c>
      <c r="S32" s="30" t="s">
        <v>419</v>
      </c>
      <c r="U32" s="33" t="s">
        <v>427</v>
      </c>
      <c r="V32" s="11"/>
      <c r="W32" s="30"/>
      <c r="Y32" s="48">
        <v>46933</v>
      </c>
      <c r="Z32" s="11" t="str">
        <f>TEXT(Y32, "dddd")</f>
        <v>torsdag</v>
      </c>
      <c r="AA32" s="30" t="s">
        <v>418</v>
      </c>
      <c r="AC32" s="33" t="s">
        <v>427</v>
      </c>
      <c r="AD32" s="11"/>
      <c r="AE32" s="30"/>
    </row>
    <row r="33" spans="1:31" ht="12.75" customHeight="1" x14ac:dyDescent="0.2">
      <c r="A33" s="32" t="s">
        <v>398</v>
      </c>
      <c r="B33" s="11"/>
      <c r="C33" s="32"/>
      <c r="E33" s="31">
        <v>45110</v>
      </c>
      <c r="F33" s="11" t="str">
        <f>TEXT(E33, "dddd")</f>
        <v>måndag</v>
      </c>
      <c r="G33" s="30" t="s">
        <v>405</v>
      </c>
      <c r="I33" s="34" t="s">
        <v>398</v>
      </c>
      <c r="J33" s="11"/>
      <c r="K33" s="30"/>
      <c r="M33" s="31">
        <v>45840</v>
      </c>
      <c r="N33" s="11" t="str">
        <f>TEXT(M33, "dddd")</f>
        <v>onsdag</v>
      </c>
      <c r="O33" s="30" t="s">
        <v>418</v>
      </c>
      <c r="Q33" s="34" t="s">
        <v>427</v>
      </c>
      <c r="R33" s="11"/>
      <c r="S33" s="30"/>
      <c r="U33" s="31">
        <v>46572</v>
      </c>
      <c r="V33" s="11" t="str">
        <f t="shared" si="0"/>
        <v>söndag</v>
      </c>
      <c r="W33" s="30" t="s">
        <v>435</v>
      </c>
      <c r="Y33" s="33" t="s">
        <v>427</v>
      </c>
      <c r="Z33" s="11"/>
      <c r="AA33" s="30"/>
      <c r="AC33" s="48">
        <v>47302</v>
      </c>
      <c r="AD33" s="11" t="s">
        <v>467</v>
      </c>
      <c r="AE33" s="30" t="s">
        <v>420</v>
      </c>
    </row>
    <row r="34" spans="1:31" ht="12.75" customHeight="1" x14ac:dyDescent="0.2">
      <c r="A34" s="31">
        <v>44749</v>
      </c>
      <c r="B34" s="11" t="str">
        <f>TEXT(A34, "dddd")</f>
        <v>torsdag</v>
      </c>
      <c r="C34" s="30" t="s">
        <v>407</v>
      </c>
      <c r="E34" s="31">
        <v>45117</v>
      </c>
      <c r="F34" s="11" t="str">
        <f>TEXT(E34, "dddd")</f>
        <v>måndag</v>
      </c>
      <c r="G34" s="30" t="s">
        <v>406</v>
      </c>
      <c r="I34" s="31">
        <v>45479</v>
      </c>
      <c r="J34" s="11" t="str">
        <f>TEXT(I34, "dddd")</f>
        <v>lördag</v>
      </c>
      <c r="K34" s="30" t="s">
        <v>404</v>
      </c>
      <c r="M34" s="31">
        <v>45848</v>
      </c>
      <c r="N34" s="11" t="str">
        <f>TEXT(M34, "dddd")</f>
        <v>torsdag</v>
      </c>
      <c r="O34" s="30" t="s">
        <v>419</v>
      </c>
      <c r="Q34" s="31">
        <v>46210</v>
      </c>
      <c r="R34" s="11" t="str">
        <f>TEXT(Q34, "dddd")</f>
        <v>tisdag</v>
      </c>
      <c r="S34" s="30" t="s">
        <v>420</v>
      </c>
      <c r="U34" s="31">
        <v>46578</v>
      </c>
      <c r="V34" s="11" t="str">
        <f t="shared" si="0"/>
        <v>lördag</v>
      </c>
      <c r="W34" s="30" t="s">
        <v>436</v>
      </c>
      <c r="Y34" s="31">
        <v>46940</v>
      </c>
      <c r="Z34" s="11" t="str">
        <f>TEXT(Y34, "dddd")</f>
        <v>torsdag</v>
      </c>
      <c r="AA34" s="30" t="s">
        <v>419</v>
      </c>
      <c r="AC34" s="31">
        <v>47310</v>
      </c>
      <c r="AD34" s="11" t="s">
        <v>392</v>
      </c>
      <c r="AE34" s="30" t="s">
        <v>421</v>
      </c>
    </row>
    <row r="35" spans="1:31" ht="12.75" customHeight="1" x14ac:dyDescent="0.2">
      <c r="A35" s="31">
        <v>44755</v>
      </c>
      <c r="B35" s="11" t="str">
        <f>TEXT(A35, "dddd")</f>
        <v>onsdag</v>
      </c>
      <c r="C35" s="30" t="s">
        <v>405</v>
      </c>
      <c r="E35" s="31">
        <v>45124</v>
      </c>
      <c r="F35" s="11" t="str">
        <f>TEXT(E35, "dddd")</f>
        <v>måndag</v>
      </c>
      <c r="G35" s="30" t="s">
        <v>404</v>
      </c>
      <c r="I35" s="31">
        <v>45486</v>
      </c>
      <c r="J35" s="11" t="str">
        <f>TEXT(I35, "dddd")</f>
        <v>lördag</v>
      </c>
      <c r="K35" s="30" t="s">
        <v>407</v>
      </c>
      <c r="M35" s="31">
        <v>45856</v>
      </c>
      <c r="N35" s="11" t="str">
        <f>TEXT(M35, "dddd")</f>
        <v>fredag</v>
      </c>
      <c r="O35" s="30" t="s">
        <v>420</v>
      </c>
      <c r="Q35" s="31">
        <v>46217</v>
      </c>
      <c r="R35" s="11" t="str">
        <f>TEXT(Q35, "dddd")</f>
        <v>tisdag</v>
      </c>
      <c r="S35" s="30" t="s">
        <v>421</v>
      </c>
      <c r="U35" s="31">
        <v>46586</v>
      </c>
      <c r="V35" s="11" t="str">
        <f t="shared" si="0"/>
        <v>söndag</v>
      </c>
      <c r="W35" s="30" t="s">
        <v>437</v>
      </c>
      <c r="Y35" s="31">
        <v>46950</v>
      </c>
      <c r="Z35" s="11" t="str">
        <f>TEXT(Y35, "dddd")</f>
        <v>söndag</v>
      </c>
      <c r="AA35" s="30" t="s">
        <v>420</v>
      </c>
      <c r="AC35" s="31">
        <v>47317</v>
      </c>
      <c r="AD35" s="11" t="s">
        <v>392</v>
      </c>
      <c r="AE35" s="30" t="s">
        <v>418</v>
      </c>
    </row>
    <row r="36" spans="1:31" ht="12.75" customHeight="1" x14ac:dyDescent="0.2">
      <c r="A36" s="31">
        <v>44762</v>
      </c>
      <c r="B36" s="11" t="str">
        <f>TEXT(A36, "dddd")</f>
        <v>onsdag</v>
      </c>
      <c r="C36" s="30" t="s">
        <v>406</v>
      </c>
      <c r="E36" s="31">
        <v>45133</v>
      </c>
      <c r="F36" s="11" t="str">
        <f>TEXT(E36, "dddd")</f>
        <v>onsdag</v>
      </c>
      <c r="G36" s="30" t="s">
        <v>407</v>
      </c>
      <c r="I36" s="31">
        <v>45494</v>
      </c>
      <c r="J36" s="11" t="str">
        <f>TEXT(I36, "dddd")</f>
        <v>söndag</v>
      </c>
      <c r="K36" s="30" t="s">
        <v>405</v>
      </c>
      <c r="M36" s="31">
        <v>45862</v>
      </c>
      <c r="N36" s="11" t="str">
        <f>TEXT(M36, "dddd")</f>
        <v>torsdag</v>
      </c>
      <c r="O36" s="30" t="s">
        <v>421</v>
      </c>
      <c r="Q36" s="31">
        <v>46224</v>
      </c>
      <c r="R36" s="11" t="str">
        <f>TEXT(Q36, "dddd")</f>
        <v>tisdag</v>
      </c>
      <c r="S36" s="30" t="s">
        <v>418</v>
      </c>
      <c r="U36" s="31">
        <v>46594</v>
      </c>
      <c r="V36" s="11" t="str">
        <f t="shared" si="0"/>
        <v>måndag</v>
      </c>
      <c r="W36" s="30" t="s">
        <v>438</v>
      </c>
      <c r="Y36" s="31">
        <v>46956</v>
      </c>
      <c r="Z36" s="11" t="str">
        <f>TEXT(Y36, "dddd")</f>
        <v>lördag</v>
      </c>
      <c r="AA36" s="30" t="s">
        <v>421</v>
      </c>
      <c r="AC36" s="31">
        <v>47324</v>
      </c>
      <c r="AD36" s="11" t="s">
        <v>392</v>
      </c>
      <c r="AE36" s="30" t="s">
        <v>419</v>
      </c>
    </row>
    <row r="37" spans="1:31" ht="12.75" customHeight="1" x14ac:dyDescent="0.2">
      <c r="A37" s="31">
        <v>44770</v>
      </c>
      <c r="B37" s="11" t="str">
        <f>TEXT(A37, "dddd")</f>
        <v>torsdag</v>
      </c>
      <c r="C37" s="30" t="s">
        <v>404</v>
      </c>
      <c r="E37" s="33" t="s">
        <v>399</v>
      </c>
      <c r="F37" s="11"/>
      <c r="G37" s="30"/>
      <c r="I37" s="31">
        <v>45501</v>
      </c>
      <c r="J37" s="11" t="str">
        <f>TEXT(I37, "dddd")</f>
        <v>söndag</v>
      </c>
      <c r="K37" s="30" t="s">
        <v>406</v>
      </c>
      <c r="M37" s="34" t="s">
        <v>428</v>
      </c>
      <c r="N37" s="11"/>
      <c r="O37" s="30"/>
      <c r="Q37" s="31">
        <v>46232</v>
      </c>
      <c r="R37" s="11" t="str">
        <f>TEXT(Q37, "dddd")</f>
        <v>onsdag</v>
      </c>
      <c r="S37" s="30" t="s">
        <v>419</v>
      </c>
      <c r="U37" s="33" t="s">
        <v>428</v>
      </c>
      <c r="V37" s="11"/>
      <c r="W37" s="30"/>
      <c r="Y37" s="48">
        <v>46962</v>
      </c>
      <c r="Z37" s="11" t="str">
        <f>TEXT(Y37, "dddd")</f>
        <v>fredag</v>
      </c>
      <c r="AA37" s="30" t="s">
        <v>418</v>
      </c>
      <c r="AC37" s="33" t="s">
        <v>428</v>
      </c>
      <c r="AD37" s="11"/>
      <c r="AE37" s="30"/>
    </row>
    <row r="38" spans="1:31" ht="12.75" customHeight="1" x14ac:dyDescent="0.2">
      <c r="A38" s="32" t="s">
        <v>399</v>
      </c>
      <c r="B38" s="11"/>
      <c r="C38" s="32"/>
      <c r="E38" s="31">
        <v>45139</v>
      </c>
      <c r="F38" s="11" t="str">
        <f>TEXT(E38, "dddd")</f>
        <v>tisdag</v>
      </c>
      <c r="G38" s="30" t="s">
        <v>405</v>
      </c>
      <c r="I38" s="34" t="s">
        <v>399</v>
      </c>
      <c r="J38" s="11"/>
      <c r="K38" s="30"/>
      <c r="M38" s="31">
        <v>45870</v>
      </c>
      <c r="N38" s="11" t="str">
        <f>TEXT(M38, "dddd")</f>
        <v>fredag</v>
      </c>
      <c r="O38" s="30" t="s">
        <v>418</v>
      </c>
      <c r="Q38" s="34" t="s">
        <v>428</v>
      </c>
      <c r="R38" s="11"/>
      <c r="S38" s="30"/>
      <c r="U38" s="31">
        <v>46601</v>
      </c>
      <c r="V38" s="11" t="str">
        <f t="shared" si="0"/>
        <v>måndag</v>
      </c>
      <c r="W38" s="30" t="s">
        <v>435</v>
      </c>
      <c r="Y38" s="33" t="s">
        <v>428</v>
      </c>
      <c r="Z38" s="11"/>
      <c r="AA38" s="30"/>
      <c r="AC38" s="48">
        <v>47332</v>
      </c>
      <c r="AD38" s="11" t="s">
        <v>468</v>
      </c>
      <c r="AE38" s="30" t="s">
        <v>420</v>
      </c>
    </row>
    <row r="39" spans="1:31" ht="12.75" customHeight="1" x14ac:dyDescent="0.2">
      <c r="A39" s="31">
        <v>44778</v>
      </c>
      <c r="B39" s="11" t="str">
        <f>TEXT(A39, "dddd")</f>
        <v>fredag</v>
      </c>
      <c r="C39" s="30" t="s">
        <v>407</v>
      </c>
      <c r="E39" s="31">
        <v>45146</v>
      </c>
      <c r="F39" s="11" t="str">
        <f>TEXT(E39, "dddd")</f>
        <v>tisdag</v>
      </c>
      <c r="G39" s="30" t="s">
        <v>406</v>
      </c>
      <c r="I39" s="31">
        <v>45508</v>
      </c>
      <c r="J39" s="11" t="str">
        <f>TEXT(I39, "dddd")</f>
        <v>söndag</v>
      </c>
      <c r="K39" s="30" t="s">
        <v>404</v>
      </c>
      <c r="M39" s="31">
        <v>45878</v>
      </c>
      <c r="N39" s="11" t="str">
        <f>TEXT(M39, "dddd")</f>
        <v>lördag</v>
      </c>
      <c r="O39" s="30" t="s">
        <v>419</v>
      </c>
      <c r="Q39" s="31">
        <v>46240</v>
      </c>
      <c r="R39" s="11" t="str">
        <f>TEXT(Q39, "dddd")</f>
        <v>torsdag</v>
      </c>
      <c r="S39" s="30" t="s">
        <v>420</v>
      </c>
      <c r="U39" s="31">
        <v>46608</v>
      </c>
      <c r="V39" s="11" t="str">
        <f t="shared" si="0"/>
        <v>måndag</v>
      </c>
      <c r="W39" s="30" t="s">
        <v>436</v>
      </c>
      <c r="Y39" s="31">
        <v>46970</v>
      </c>
      <c r="Z39" s="11" t="str">
        <f>TEXT(Y39, "dddd")</f>
        <v>lördag</v>
      </c>
      <c r="AA39" s="30" t="s">
        <v>419</v>
      </c>
      <c r="AC39" s="31">
        <v>47340</v>
      </c>
      <c r="AD39" s="11" t="s">
        <v>469</v>
      </c>
      <c r="AE39" s="30" t="s">
        <v>421</v>
      </c>
    </row>
    <row r="40" spans="1:31" ht="12.75" customHeight="1" x14ac:dyDescent="0.2">
      <c r="A40" s="31">
        <v>44785</v>
      </c>
      <c r="B40" s="11" t="str">
        <f>TEXT(A40, "dddd")</f>
        <v>fredag</v>
      </c>
      <c r="C40" s="30" t="s">
        <v>405</v>
      </c>
      <c r="E40" s="31">
        <v>45154</v>
      </c>
      <c r="F40" s="11" t="str">
        <f>TEXT(E40, "dddd")</f>
        <v>onsdag</v>
      </c>
      <c r="G40" s="30" t="s">
        <v>404</v>
      </c>
      <c r="I40" s="31">
        <v>45516</v>
      </c>
      <c r="J40" s="11" t="str">
        <f>TEXT(I40, "dddd")</f>
        <v>måndag</v>
      </c>
      <c r="K40" s="30" t="s">
        <v>407</v>
      </c>
      <c r="M40" s="31">
        <v>45885</v>
      </c>
      <c r="N40" s="11" t="str">
        <f>TEXT(M40, "dddd")</f>
        <v>lördag</v>
      </c>
      <c r="O40" s="30" t="s">
        <v>420</v>
      </c>
      <c r="Q40" s="31">
        <v>46243</v>
      </c>
      <c r="R40" s="11" t="str">
        <f>TEXT(Q40, "dddd")</f>
        <v>söndag</v>
      </c>
      <c r="S40" s="30" t="s">
        <v>421</v>
      </c>
      <c r="U40" s="31">
        <v>46616</v>
      </c>
      <c r="V40" s="11" t="str">
        <f t="shared" si="0"/>
        <v>tisdag</v>
      </c>
      <c r="W40" s="30" t="s">
        <v>437</v>
      </c>
      <c r="Y40" s="31">
        <v>46978</v>
      </c>
      <c r="Z40" s="11" t="str">
        <f>TEXT(Y40, "dddd")</f>
        <v>söndag</v>
      </c>
      <c r="AA40" s="30" t="s">
        <v>420</v>
      </c>
      <c r="AC40" s="31">
        <v>47346</v>
      </c>
      <c r="AD40" s="11" t="s">
        <v>468</v>
      </c>
      <c r="AE40" s="30" t="s">
        <v>418</v>
      </c>
    </row>
    <row r="41" spans="1:31" ht="12.75" customHeight="1" x14ac:dyDescent="0.2">
      <c r="A41" s="31">
        <v>44792</v>
      </c>
      <c r="B41" s="11" t="str">
        <f>TEXT(A41, "dddd")</f>
        <v>fredag</v>
      </c>
      <c r="C41" s="30" t="s">
        <v>406</v>
      </c>
      <c r="E41" s="31">
        <v>45162</v>
      </c>
      <c r="F41" s="11" t="str">
        <f>TEXT(E41, "dddd")</f>
        <v>torsdag</v>
      </c>
      <c r="G41" s="30" t="s">
        <v>407</v>
      </c>
      <c r="I41" s="31">
        <v>45523</v>
      </c>
      <c r="J41" s="11" t="str">
        <f>TEXT(I41, "dddd")</f>
        <v>måndag</v>
      </c>
      <c r="K41" s="30" t="s">
        <v>405</v>
      </c>
      <c r="M41" s="31">
        <v>45892</v>
      </c>
      <c r="N41" s="11" t="str">
        <f>TEXT(M41, "dddd")</f>
        <v>lördag</v>
      </c>
      <c r="O41" s="30" t="s">
        <v>421</v>
      </c>
      <c r="Q41" s="31">
        <v>46254</v>
      </c>
      <c r="R41" s="11" t="str">
        <f>TEXT(Q41, "dddd")</f>
        <v>torsdag</v>
      </c>
      <c r="S41" s="30" t="s">
        <v>418</v>
      </c>
      <c r="U41" s="31">
        <v>46624</v>
      </c>
      <c r="V41" s="11" t="str">
        <f t="shared" si="0"/>
        <v>onsdag</v>
      </c>
      <c r="W41" s="30" t="s">
        <v>438</v>
      </c>
      <c r="Y41" s="31">
        <v>46985</v>
      </c>
      <c r="Z41" s="11" t="str">
        <f>TEXT(Y41, "dddd")</f>
        <v>söndag</v>
      </c>
      <c r="AA41" s="30" t="s">
        <v>421</v>
      </c>
      <c r="AC41" s="31">
        <v>47354</v>
      </c>
      <c r="AD41" s="11" t="s">
        <v>469</v>
      </c>
      <c r="AE41" s="30" t="s">
        <v>419</v>
      </c>
    </row>
    <row r="42" spans="1:31" ht="12.75" customHeight="1" x14ac:dyDescent="0.2">
      <c r="A42" s="31">
        <v>44800</v>
      </c>
      <c r="B42" s="11" t="str">
        <f>TEXT(A42, "dddd")</f>
        <v>lördag</v>
      </c>
      <c r="C42" s="30" t="s">
        <v>404</v>
      </c>
      <c r="E42" s="31">
        <v>45169</v>
      </c>
      <c r="F42" s="11" t="str">
        <f>TEXT(E42, "dddd")</f>
        <v>torsdag</v>
      </c>
      <c r="G42" s="30" t="s">
        <v>405</v>
      </c>
      <c r="I42" s="31">
        <v>45530</v>
      </c>
      <c r="J42" s="11" t="str">
        <f>TEXT(I42, "dddd")</f>
        <v>måndag</v>
      </c>
      <c r="K42" s="30" t="s">
        <v>406</v>
      </c>
      <c r="M42" s="31">
        <v>45900</v>
      </c>
      <c r="N42" s="11" t="str">
        <f>TEXT(M42, "dddd")</f>
        <v>söndag</v>
      </c>
      <c r="O42" s="30" t="s">
        <v>418</v>
      </c>
      <c r="Q42" s="31">
        <v>46262</v>
      </c>
      <c r="R42" s="11" t="str">
        <f>TEXT(Q42, "dddd")</f>
        <v>fredag</v>
      </c>
      <c r="S42" s="30" t="s">
        <v>419</v>
      </c>
      <c r="U42" s="31">
        <v>46630</v>
      </c>
      <c r="V42" s="11" t="str">
        <f t="shared" si="0"/>
        <v>tisdag</v>
      </c>
      <c r="W42" s="30" t="s">
        <v>435</v>
      </c>
      <c r="Y42" s="31">
        <v>46992</v>
      </c>
      <c r="Z42" s="11" t="str">
        <f>TEXT(Y42, "dddd")</f>
        <v>söndag</v>
      </c>
      <c r="AA42" s="30" t="s">
        <v>418</v>
      </c>
      <c r="AC42" s="33" t="s">
        <v>429</v>
      </c>
      <c r="AD42" s="11"/>
      <c r="AE42" s="30"/>
    </row>
    <row r="43" spans="1:31" ht="12.75" customHeight="1" x14ac:dyDescent="0.2">
      <c r="A43" s="32" t="s">
        <v>400</v>
      </c>
      <c r="B43" s="11"/>
      <c r="C43" s="32"/>
      <c r="E43" s="32" t="s">
        <v>400</v>
      </c>
      <c r="F43" s="11"/>
      <c r="G43" s="30"/>
      <c r="I43" s="34" t="s">
        <v>400</v>
      </c>
      <c r="J43" s="11"/>
      <c r="K43" s="30"/>
      <c r="M43" s="34" t="s">
        <v>429</v>
      </c>
      <c r="N43" s="11"/>
      <c r="O43" s="30"/>
      <c r="Q43" s="34" t="s">
        <v>429</v>
      </c>
      <c r="R43" s="11"/>
      <c r="S43" s="30"/>
      <c r="U43" s="34" t="s">
        <v>429</v>
      </c>
      <c r="V43" s="11"/>
      <c r="W43" s="30"/>
      <c r="Y43" s="34" t="s">
        <v>429</v>
      </c>
      <c r="Z43" s="11"/>
      <c r="AA43" s="30"/>
      <c r="AC43" s="31">
        <v>47362</v>
      </c>
      <c r="AD43" s="11" t="s">
        <v>470</v>
      </c>
      <c r="AE43" s="30" t="s">
        <v>420</v>
      </c>
    </row>
    <row r="44" spans="1:31" ht="12.75" customHeight="1" x14ac:dyDescent="0.2">
      <c r="A44" s="31">
        <v>44807</v>
      </c>
      <c r="B44" s="11" t="str">
        <f>TEXT(A44, "dddd")</f>
        <v>lördag</v>
      </c>
      <c r="C44" s="30" t="s">
        <v>407</v>
      </c>
      <c r="E44" s="31">
        <v>45176</v>
      </c>
      <c r="F44" s="11" t="str">
        <f>TEXT(E44, "dddd")</f>
        <v>torsdag</v>
      </c>
      <c r="G44" s="30" t="s">
        <v>406</v>
      </c>
      <c r="I44" s="31">
        <v>45538</v>
      </c>
      <c r="J44" s="11" t="str">
        <f>TEXT(I44, "dddd")</f>
        <v>tisdag</v>
      </c>
      <c r="K44" s="30" t="s">
        <v>404</v>
      </c>
      <c r="M44" s="31">
        <v>45907</v>
      </c>
      <c r="N44" s="11" t="str">
        <f>TEXT(M44, "dddd")</f>
        <v>söndag</v>
      </c>
      <c r="O44" s="30" t="s">
        <v>419</v>
      </c>
      <c r="Q44" s="31">
        <v>46269</v>
      </c>
      <c r="R44" s="11" t="str">
        <f>TEXT(Q44, "dddd")</f>
        <v>fredag</v>
      </c>
      <c r="S44" s="30" t="s">
        <v>420</v>
      </c>
      <c r="U44" s="31">
        <v>46637</v>
      </c>
      <c r="V44" s="11" t="str">
        <f t="shared" si="0"/>
        <v>tisdag</v>
      </c>
      <c r="W44" s="30" t="s">
        <v>436</v>
      </c>
      <c r="Y44" s="31">
        <v>47000</v>
      </c>
      <c r="Z44" s="11" t="str">
        <f>TEXT(Y44, "dddd")</f>
        <v>måndag</v>
      </c>
      <c r="AA44" s="30" t="s">
        <v>419</v>
      </c>
      <c r="AC44" s="31">
        <v>47369</v>
      </c>
      <c r="AD44" s="11" t="s">
        <v>470</v>
      </c>
      <c r="AE44" s="30" t="s">
        <v>421</v>
      </c>
    </row>
    <row r="45" spans="1:31" ht="12.75" customHeight="1" x14ac:dyDescent="0.2">
      <c r="A45" s="31">
        <v>44814</v>
      </c>
      <c r="B45" s="11" t="str">
        <f>TEXT(A45, "dddd")</f>
        <v>lördag</v>
      </c>
      <c r="C45" s="30" t="s">
        <v>405</v>
      </c>
      <c r="E45" s="31">
        <v>45184</v>
      </c>
      <c r="F45" s="11" t="str">
        <f>TEXT(E45, "dddd")</f>
        <v>fredag</v>
      </c>
      <c r="G45" s="30" t="s">
        <v>404</v>
      </c>
      <c r="I45" s="31">
        <v>45546</v>
      </c>
      <c r="J45" s="11" t="str">
        <f>TEXT(I45, "dddd")</f>
        <v>onsdag</v>
      </c>
      <c r="K45" s="30" t="s">
        <v>407</v>
      </c>
      <c r="M45" s="31">
        <v>45914</v>
      </c>
      <c r="N45" s="11" t="str">
        <f>TEXT(M45, "dddd")</f>
        <v>söndag</v>
      </c>
      <c r="O45" s="30" t="s">
        <v>420</v>
      </c>
      <c r="Q45" s="31">
        <v>46276</v>
      </c>
      <c r="R45" s="11" t="str">
        <f>TEXT(Q45, "dddd")</f>
        <v>fredag</v>
      </c>
      <c r="S45" s="30" t="s">
        <v>421</v>
      </c>
      <c r="U45" s="31">
        <v>46646</v>
      </c>
      <c r="V45" s="11" t="str">
        <f t="shared" si="0"/>
        <v>torsdag</v>
      </c>
      <c r="W45" s="30" t="s">
        <v>437</v>
      </c>
      <c r="Y45" s="31">
        <v>47008</v>
      </c>
      <c r="Z45" s="11" t="str">
        <f>TEXT(Y45, "dddd")</f>
        <v>tisdag</v>
      </c>
      <c r="AA45" s="30" t="s">
        <v>420</v>
      </c>
      <c r="AC45" s="31">
        <v>47376</v>
      </c>
      <c r="AD45" s="11" t="s">
        <v>470</v>
      </c>
      <c r="AE45" s="30" t="s">
        <v>418</v>
      </c>
    </row>
    <row r="46" spans="1:31" ht="12.75" customHeight="1" x14ac:dyDescent="0.2">
      <c r="A46" s="31">
        <v>44821</v>
      </c>
      <c r="B46" s="11" t="str">
        <f>TEXT(A46, "dddd")</f>
        <v>lördag</v>
      </c>
      <c r="C46" s="30" t="s">
        <v>406</v>
      </c>
      <c r="E46" s="31">
        <v>45191</v>
      </c>
      <c r="F46" s="11" t="str">
        <f>TEXT(E46, "dddd")</f>
        <v>fredag</v>
      </c>
      <c r="G46" s="30" t="s">
        <v>407</v>
      </c>
      <c r="I46" s="31">
        <v>45553</v>
      </c>
      <c r="J46" s="11" t="str">
        <f>TEXT(I46, "dddd")</f>
        <v>onsdag</v>
      </c>
      <c r="K46" s="30" t="s">
        <v>405</v>
      </c>
      <c r="M46" s="31">
        <v>45921</v>
      </c>
      <c r="N46" s="11" t="str">
        <f>TEXT(M46, "dddd")</f>
        <v>söndag</v>
      </c>
      <c r="O46" s="30" t="s">
        <v>421</v>
      </c>
      <c r="Q46" s="31">
        <v>46283</v>
      </c>
      <c r="R46" s="11" t="str">
        <f>TEXT(Q46, "dddd")</f>
        <v>fredag</v>
      </c>
      <c r="S46" s="30" t="s">
        <v>418</v>
      </c>
      <c r="U46" s="31">
        <v>46653</v>
      </c>
      <c r="V46" s="11" t="str">
        <f t="shared" si="0"/>
        <v>torsdag</v>
      </c>
      <c r="W46" s="30" t="s">
        <v>438</v>
      </c>
      <c r="Y46" s="31">
        <v>47014</v>
      </c>
      <c r="Z46" s="11" t="str">
        <f>TEXT(Y46, "dddd")</f>
        <v>måndag</v>
      </c>
      <c r="AA46" s="30" t="s">
        <v>421</v>
      </c>
      <c r="AC46" s="31">
        <v>47383</v>
      </c>
      <c r="AD46" s="11" t="s">
        <v>470</v>
      </c>
      <c r="AE46" s="30" t="s">
        <v>419</v>
      </c>
    </row>
    <row r="47" spans="1:31" ht="12.75" customHeight="1" x14ac:dyDescent="0.2">
      <c r="A47" s="31">
        <v>44829</v>
      </c>
      <c r="B47" s="11" t="str">
        <f>TEXT(A47, "dddd")</f>
        <v>söndag</v>
      </c>
      <c r="C47" s="30" t="s">
        <v>404</v>
      </c>
      <c r="E47" s="31">
        <v>45198</v>
      </c>
      <c r="F47" s="11" t="str">
        <f>TEXT(E47, "dddd")</f>
        <v>fredag</v>
      </c>
      <c r="G47" s="30" t="s">
        <v>405</v>
      </c>
      <c r="I47" s="31">
        <v>45559</v>
      </c>
      <c r="J47" s="11" t="str">
        <f>TEXT(I47, "dddd")</f>
        <v>tisdag</v>
      </c>
      <c r="K47" s="30" t="s">
        <v>406</v>
      </c>
      <c r="M47" s="31">
        <v>45930</v>
      </c>
      <c r="N47" s="11" t="str">
        <f>TEXT(M47, "dddd")</f>
        <v>tisdag</v>
      </c>
      <c r="O47" s="30" t="s">
        <v>418</v>
      </c>
      <c r="Q47" s="31">
        <v>46291</v>
      </c>
      <c r="R47" s="11" t="str">
        <f>TEXT(Q47, "dddd")</f>
        <v>lördag</v>
      </c>
      <c r="S47" s="30" t="s">
        <v>419</v>
      </c>
      <c r="U47" s="31">
        <v>46660</v>
      </c>
      <c r="V47" s="11" t="str">
        <f t="shared" si="0"/>
        <v>torsdag</v>
      </c>
      <c r="W47" s="30" t="s">
        <v>435</v>
      </c>
      <c r="Y47" s="31">
        <v>47021</v>
      </c>
      <c r="Z47" s="11" t="str">
        <f>TEXT(Y47, "dddd")</f>
        <v>måndag</v>
      </c>
      <c r="AA47" s="30" t="s">
        <v>418</v>
      </c>
      <c r="AC47" s="31">
        <v>47391</v>
      </c>
      <c r="AD47" s="11" t="s">
        <v>471</v>
      </c>
      <c r="AE47" s="30" t="s">
        <v>420</v>
      </c>
    </row>
    <row r="48" spans="1:31" ht="12.75" customHeight="1" x14ac:dyDescent="0.2">
      <c r="A48" s="32" t="s">
        <v>403</v>
      </c>
      <c r="B48" s="11"/>
      <c r="C48" s="32"/>
      <c r="E48" s="32" t="s">
        <v>403</v>
      </c>
      <c r="F48" s="11"/>
      <c r="G48" s="30"/>
      <c r="I48" s="34" t="s">
        <v>403</v>
      </c>
      <c r="J48" s="11"/>
      <c r="K48" s="30"/>
      <c r="M48" s="34" t="s">
        <v>430</v>
      </c>
      <c r="N48" s="11"/>
      <c r="O48" s="30"/>
      <c r="Q48" s="34" t="s">
        <v>430</v>
      </c>
      <c r="R48" s="11"/>
      <c r="S48" s="30"/>
      <c r="U48" s="34" t="s">
        <v>430</v>
      </c>
      <c r="V48" s="11"/>
      <c r="W48" s="30"/>
      <c r="Y48" s="34" t="s">
        <v>430</v>
      </c>
      <c r="Z48" s="11"/>
      <c r="AA48" s="30"/>
      <c r="AC48" s="34" t="s">
        <v>430</v>
      </c>
      <c r="AD48" s="11"/>
      <c r="AE48" s="30"/>
    </row>
    <row r="49" spans="1:31" ht="12.75" customHeight="1" x14ac:dyDescent="0.2">
      <c r="A49" s="31">
        <v>44837</v>
      </c>
      <c r="B49" s="11" t="str">
        <f>TEXT(A49, "dddd")</f>
        <v>måndag</v>
      </c>
      <c r="C49" s="30" t="s">
        <v>407</v>
      </c>
      <c r="E49" s="31">
        <v>45205</v>
      </c>
      <c r="F49" s="11" t="str">
        <f>TEXT(E49, "dddd")</f>
        <v>fredag</v>
      </c>
      <c r="G49" s="30" t="s">
        <v>406</v>
      </c>
      <c r="I49" s="31">
        <v>45567</v>
      </c>
      <c r="J49" s="11" t="str">
        <f>TEXT(I49, "dddd")</f>
        <v>onsdag</v>
      </c>
      <c r="K49" s="30" t="s">
        <v>404</v>
      </c>
      <c r="M49" s="31">
        <v>45937</v>
      </c>
      <c r="N49" s="11" t="str">
        <f>TEXT(M49, "dddd")</f>
        <v>tisdag</v>
      </c>
      <c r="O49" s="30" t="s">
        <v>419</v>
      </c>
      <c r="Q49" s="31">
        <v>46298</v>
      </c>
      <c r="R49" s="11" t="str">
        <f>TEXT(Q49, "dddd")</f>
        <v>lördag</v>
      </c>
      <c r="S49" s="30" t="s">
        <v>420</v>
      </c>
      <c r="U49" s="31">
        <v>46667</v>
      </c>
      <c r="V49" s="11" t="str">
        <f t="shared" si="0"/>
        <v>torsdag</v>
      </c>
      <c r="W49" s="30" t="s">
        <v>436</v>
      </c>
      <c r="Y49" s="31">
        <v>47029</v>
      </c>
      <c r="Z49" s="11" t="str">
        <f>TEXT(Y49, "dddd")</f>
        <v>tisdag</v>
      </c>
      <c r="AA49" s="30" t="s">
        <v>419</v>
      </c>
      <c r="AC49" s="31">
        <v>47398</v>
      </c>
      <c r="AD49" s="11" t="s">
        <v>471</v>
      </c>
      <c r="AE49" s="30" t="s">
        <v>421</v>
      </c>
    </row>
    <row r="50" spans="1:31" ht="12.75" customHeight="1" x14ac:dyDescent="0.2">
      <c r="A50" s="31">
        <v>44843</v>
      </c>
      <c r="B50" s="11" t="str">
        <f>TEXT(A50, "dddd")</f>
        <v>söndag</v>
      </c>
      <c r="C50" s="30" t="s">
        <v>405</v>
      </c>
      <c r="E50" s="31">
        <v>45213</v>
      </c>
      <c r="F50" s="11" t="str">
        <f>TEXT(E50, "dddd")</f>
        <v>lördag</v>
      </c>
      <c r="G50" s="30" t="s">
        <v>404</v>
      </c>
      <c r="I50" s="31">
        <v>45575</v>
      </c>
      <c r="J50" s="11" t="str">
        <f>TEXT(I50, "dddd")</f>
        <v>torsdag</v>
      </c>
      <c r="K50" s="30" t="s">
        <v>407</v>
      </c>
      <c r="M50" s="31">
        <v>45943</v>
      </c>
      <c r="N50" s="11" t="str">
        <f>TEXT(M50, "dddd")</f>
        <v>måndag</v>
      </c>
      <c r="O50" s="30" t="s">
        <v>420</v>
      </c>
      <c r="Q50" s="31">
        <v>46305</v>
      </c>
      <c r="R50" s="11" t="str">
        <f>TEXT(Q50, "dddd")</f>
        <v>lördag</v>
      </c>
      <c r="S50" s="30" t="s">
        <v>421</v>
      </c>
      <c r="U50" s="31">
        <v>46675</v>
      </c>
      <c r="V50" s="11" t="str">
        <f t="shared" si="0"/>
        <v>fredag</v>
      </c>
      <c r="W50" s="30" t="s">
        <v>437</v>
      </c>
      <c r="Y50" s="31">
        <v>47037</v>
      </c>
      <c r="Z50" s="11" t="str">
        <f>TEXT(Y50, "dddd")</f>
        <v>onsdag</v>
      </c>
      <c r="AA50" s="30" t="s">
        <v>420</v>
      </c>
      <c r="AC50" s="31">
        <v>47405</v>
      </c>
      <c r="AD50" s="11" t="s">
        <v>471</v>
      </c>
      <c r="AE50" s="30" t="s">
        <v>418</v>
      </c>
    </row>
    <row r="51" spans="1:31" ht="12.75" customHeight="1" x14ac:dyDescent="0.2">
      <c r="A51" s="31">
        <v>44851</v>
      </c>
      <c r="B51" s="11" t="str">
        <f>TEXT(A51, "dddd")</f>
        <v>måndag</v>
      </c>
      <c r="C51" s="30" t="s">
        <v>406</v>
      </c>
      <c r="E51" s="31">
        <v>45221</v>
      </c>
      <c r="F51" s="11" t="str">
        <f>TEXT(E51, "dddd")</f>
        <v>söndag</v>
      </c>
      <c r="G51" s="30" t="s">
        <v>407</v>
      </c>
      <c r="I51" s="31">
        <v>45582</v>
      </c>
      <c r="J51" s="11" t="str">
        <f>TEXT(I51, "dddd")</f>
        <v>torsdag</v>
      </c>
      <c r="K51" s="30" t="s">
        <v>405</v>
      </c>
      <c r="M51" s="31">
        <v>45951</v>
      </c>
      <c r="N51" s="11" t="str">
        <f>TEXT(M51, "dddd")</f>
        <v>tisdag</v>
      </c>
      <c r="O51" s="30" t="s">
        <v>421</v>
      </c>
      <c r="Q51" s="31">
        <v>46313</v>
      </c>
      <c r="R51" s="11" t="str">
        <f>TEXT(Q51, "dddd")</f>
        <v>söndag</v>
      </c>
      <c r="S51" s="30" t="s">
        <v>418</v>
      </c>
      <c r="U51" s="31">
        <v>46682</v>
      </c>
      <c r="V51" s="11" t="str">
        <f t="shared" si="0"/>
        <v>fredag</v>
      </c>
      <c r="W51" s="30" t="s">
        <v>438</v>
      </c>
      <c r="Y51" s="31">
        <v>47044</v>
      </c>
      <c r="Z51" s="11" t="str">
        <f>TEXT(Y51, "dddd")</f>
        <v>onsdag</v>
      </c>
      <c r="AA51" s="30" t="s">
        <v>421</v>
      </c>
      <c r="AC51" s="31">
        <v>47413</v>
      </c>
      <c r="AD51" s="11" t="s">
        <v>472</v>
      </c>
      <c r="AE51" s="30" t="s">
        <v>419</v>
      </c>
    </row>
    <row r="52" spans="1:31" ht="12.75" customHeight="1" x14ac:dyDescent="0.2">
      <c r="A52" s="31">
        <v>44859</v>
      </c>
      <c r="B52" s="11" t="str">
        <f>TEXT(A52, "dddd")</f>
        <v>tisdag</v>
      </c>
      <c r="C52" s="30" t="s">
        <v>404</v>
      </c>
      <c r="E52" s="31">
        <v>45227</v>
      </c>
      <c r="F52" s="11" t="str">
        <f>TEXT(E52, "dddd")</f>
        <v>lördag</v>
      </c>
      <c r="G52" s="30" t="s">
        <v>405</v>
      </c>
      <c r="I52" s="31">
        <v>45589</v>
      </c>
      <c r="J52" s="11" t="str">
        <f>TEXT(I52, "dddd")</f>
        <v>torsdag</v>
      </c>
      <c r="K52" s="30" t="s">
        <v>406</v>
      </c>
      <c r="M52" s="31">
        <v>45959</v>
      </c>
      <c r="N52" s="11" t="str">
        <f>TEXT(M52, "dddd")</f>
        <v>onsdag</v>
      </c>
      <c r="O52" s="30" t="s">
        <v>418</v>
      </c>
      <c r="Q52" s="31">
        <v>46321</v>
      </c>
      <c r="R52" s="11" t="str">
        <f>TEXT(Q52, "dddd")</f>
        <v>måndag</v>
      </c>
      <c r="S52" s="30" t="s">
        <v>419</v>
      </c>
      <c r="U52" s="31">
        <v>46689</v>
      </c>
      <c r="V52" s="11" t="str">
        <f t="shared" si="0"/>
        <v>fredag</v>
      </c>
      <c r="W52" s="30" t="s">
        <v>435</v>
      </c>
      <c r="Y52" s="31">
        <v>47051</v>
      </c>
      <c r="Z52" s="11" t="str">
        <f>TEXT(Y52, "dddd")</f>
        <v>onsdag</v>
      </c>
      <c r="AA52" s="30" t="s">
        <v>418</v>
      </c>
      <c r="AC52" s="31">
        <v>47421</v>
      </c>
      <c r="AD52" s="11" t="s">
        <v>467</v>
      </c>
      <c r="AE52" s="30" t="s">
        <v>420</v>
      </c>
    </row>
    <row r="53" spans="1:31" ht="12.75" customHeight="1" x14ac:dyDescent="0.2">
      <c r="A53" s="32" t="s">
        <v>401</v>
      </c>
      <c r="B53" s="11"/>
      <c r="C53" s="32"/>
      <c r="E53" s="32" t="s">
        <v>401</v>
      </c>
      <c r="F53" s="11"/>
      <c r="G53" s="30"/>
      <c r="I53" s="34" t="s">
        <v>401</v>
      </c>
      <c r="J53" s="11"/>
      <c r="K53" s="30"/>
      <c r="M53" s="34" t="s">
        <v>431</v>
      </c>
      <c r="N53" s="11"/>
      <c r="O53" s="30"/>
      <c r="Q53" s="34" t="s">
        <v>431</v>
      </c>
      <c r="R53" s="11"/>
      <c r="S53" s="30"/>
      <c r="U53" s="34" t="s">
        <v>431</v>
      </c>
      <c r="V53" s="11"/>
      <c r="W53" s="30"/>
      <c r="Y53" s="34" t="s">
        <v>431</v>
      </c>
      <c r="Z53" s="11"/>
      <c r="AA53" s="30"/>
      <c r="AC53" s="34" t="s">
        <v>431</v>
      </c>
      <c r="AD53" s="11"/>
      <c r="AE53" s="30"/>
    </row>
    <row r="54" spans="1:31" ht="12.75" customHeight="1" x14ac:dyDescent="0.2">
      <c r="A54" s="31">
        <v>44866</v>
      </c>
      <c r="B54" s="11" t="str">
        <f>TEXT(A54, "dddd")</f>
        <v>tisdag</v>
      </c>
      <c r="C54" s="30" t="s">
        <v>407</v>
      </c>
      <c r="E54" s="31">
        <v>45235</v>
      </c>
      <c r="F54" s="11" t="str">
        <f>TEXT(E54, "dddd")</f>
        <v>söndag</v>
      </c>
      <c r="G54" s="30" t="s">
        <v>406</v>
      </c>
      <c r="I54" s="31">
        <v>45597</v>
      </c>
      <c r="J54" s="11" t="str">
        <f>TEXT(I54, "dddd")</f>
        <v>fredag</v>
      </c>
      <c r="K54" s="30" t="s">
        <v>404</v>
      </c>
      <c r="M54" s="31">
        <v>45966</v>
      </c>
      <c r="N54" s="11" t="str">
        <f>TEXT(M54, "dddd")</f>
        <v>onsdag</v>
      </c>
      <c r="O54" s="30" t="s">
        <v>419</v>
      </c>
      <c r="Q54" s="31">
        <v>46327</v>
      </c>
      <c r="R54" s="11" t="str">
        <f>TEXT(Q54, "dddd")</f>
        <v>söndag</v>
      </c>
      <c r="S54" s="30" t="s">
        <v>420</v>
      </c>
      <c r="U54" s="31">
        <v>46697</v>
      </c>
      <c r="V54" s="11" t="str">
        <f t="shared" si="0"/>
        <v>lördag</v>
      </c>
      <c r="W54" s="30" t="s">
        <v>436</v>
      </c>
      <c r="Y54" s="31">
        <v>47059</v>
      </c>
      <c r="Z54" s="11" t="str">
        <f>TEXT(Y54, "dddd")</f>
        <v>torsdag</v>
      </c>
      <c r="AA54" s="30" t="s">
        <v>419</v>
      </c>
      <c r="AC54" s="31">
        <v>47428</v>
      </c>
      <c r="AD54" s="11" t="s">
        <v>467</v>
      </c>
      <c r="AE54" s="30" t="s">
        <v>421</v>
      </c>
    </row>
    <row r="55" spans="1:31" ht="12.75" customHeight="1" x14ac:dyDescent="0.2">
      <c r="A55" s="31">
        <v>44873</v>
      </c>
      <c r="B55" s="11" t="str">
        <f>TEXT(A55, "dddd")</f>
        <v>tisdag</v>
      </c>
      <c r="C55" s="30" t="s">
        <v>405</v>
      </c>
      <c r="E55" s="31">
        <v>45243</v>
      </c>
      <c r="F55" s="11" t="str">
        <f>TEXT(E55, "dddd")</f>
        <v>måndag</v>
      </c>
      <c r="G55" s="30" t="s">
        <v>404</v>
      </c>
      <c r="I55" s="31">
        <v>45605</v>
      </c>
      <c r="J55" s="11" t="str">
        <f>TEXT(I55, "dddd")</f>
        <v>lördag</v>
      </c>
      <c r="K55" s="30" t="s">
        <v>407</v>
      </c>
      <c r="M55" s="31">
        <v>45973</v>
      </c>
      <c r="N55" s="11" t="str">
        <f>TEXT(M55, "dddd")</f>
        <v>onsdag</v>
      </c>
      <c r="O55" s="30" t="s">
        <v>420</v>
      </c>
      <c r="Q55" s="31">
        <v>46335</v>
      </c>
      <c r="R55" s="11" t="str">
        <f>TEXT(Q55, "dddd")</f>
        <v>måndag</v>
      </c>
      <c r="S55" s="30" t="s">
        <v>421</v>
      </c>
      <c r="U55" s="31">
        <v>46705</v>
      </c>
      <c r="V55" s="11" t="str">
        <f t="shared" si="0"/>
        <v>söndag</v>
      </c>
      <c r="W55" s="30" t="s">
        <v>437</v>
      </c>
      <c r="Y55" s="31">
        <v>47066</v>
      </c>
      <c r="Z55" s="11" t="str">
        <f>TEXT(Y55, "dddd")</f>
        <v>torsdag</v>
      </c>
      <c r="AA55" s="30" t="s">
        <v>420</v>
      </c>
      <c r="AC55" s="31">
        <v>47435</v>
      </c>
      <c r="AD55" s="11" t="s">
        <v>467</v>
      </c>
      <c r="AE55" s="30" t="s">
        <v>418</v>
      </c>
    </row>
    <row r="56" spans="1:31" ht="12.75" customHeight="1" x14ac:dyDescent="0.2">
      <c r="A56" s="31">
        <v>44881</v>
      </c>
      <c r="B56" s="11" t="str">
        <f>TEXT(A56, "dddd")</f>
        <v>onsdag</v>
      </c>
      <c r="C56" s="30" t="s">
        <v>406</v>
      </c>
      <c r="E56" s="31">
        <v>45250</v>
      </c>
      <c r="F56" s="11" t="str">
        <f>TEXT(E56, "dddd")</f>
        <v>måndag</v>
      </c>
      <c r="G56" s="30" t="s">
        <v>407</v>
      </c>
      <c r="I56" s="31">
        <v>45611</v>
      </c>
      <c r="J56" s="11" t="str">
        <f>TEXT(I56, "dddd")</f>
        <v>fredag</v>
      </c>
      <c r="K56" s="30" t="s">
        <v>405</v>
      </c>
      <c r="M56" s="31">
        <v>45981</v>
      </c>
      <c r="N56" s="11" t="str">
        <f>TEXT(M56, "dddd")</f>
        <v>torsdag</v>
      </c>
      <c r="O56" s="30" t="s">
        <v>421</v>
      </c>
      <c r="Q56" s="31">
        <v>46343</v>
      </c>
      <c r="R56" s="11" t="str">
        <f>TEXT(Q56, "dddd")</f>
        <v>tisdag</v>
      </c>
      <c r="S56" s="30" t="s">
        <v>418</v>
      </c>
      <c r="U56" s="31">
        <v>46712</v>
      </c>
      <c r="V56" s="11" t="str">
        <f t="shared" si="0"/>
        <v>söndag</v>
      </c>
      <c r="W56" s="30" t="s">
        <v>438</v>
      </c>
      <c r="Y56" s="31">
        <v>47073</v>
      </c>
      <c r="Z56" s="11" t="str">
        <f>TEXT(Y56, "dddd")</f>
        <v>torsdag</v>
      </c>
      <c r="AA56" s="30" t="s">
        <v>421</v>
      </c>
      <c r="AC56" s="31">
        <v>47443</v>
      </c>
      <c r="AD56" s="11" t="s">
        <v>392</v>
      </c>
      <c r="AE56" s="30" t="s">
        <v>419</v>
      </c>
    </row>
    <row r="57" spans="1:31" ht="12.75" customHeight="1" x14ac:dyDescent="0.2">
      <c r="A57" s="31">
        <v>44888</v>
      </c>
      <c r="B57" s="11" t="str">
        <f>TEXT(A57, "dddd")</f>
        <v>onsdag</v>
      </c>
      <c r="C57" s="30" t="s">
        <v>404</v>
      </c>
      <c r="E57" s="31">
        <v>45257</v>
      </c>
      <c r="F57" s="11" t="str">
        <f>TEXT(E57, "dddd")</f>
        <v>måndag</v>
      </c>
      <c r="G57" s="30" t="s">
        <v>405</v>
      </c>
      <c r="I57" s="31">
        <v>45619</v>
      </c>
      <c r="J57" s="11" t="str">
        <f>TEXT(I57, "dddd")</f>
        <v>lördag</v>
      </c>
      <c r="K57" s="30" t="s">
        <v>406</v>
      </c>
      <c r="M57" s="31">
        <v>45989</v>
      </c>
      <c r="N57" s="11" t="str">
        <f>TEXT(M57, "dddd")</f>
        <v>fredag</v>
      </c>
      <c r="O57" s="30" t="s">
        <v>418</v>
      </c>
      <c r="Q57" s="31">
        <v>46350</v>
      </c>
      <c r="R57" s="11" t="str">
        <f>TEXT(Q57, "dddd")</f>
        <v>tisdag</v>
      </c>
      <c r="S57" s="30" t="s">
        <v>419</v>
      </c>
      <c r="U57" s="31">
        <v>46719</v>
      </c>
      <c r="V57" s="11" t="str">
        <f t="shared" si="0"/>
        <v>söndag</v>
      </c>
      <c r="W57" s="30" t="s">
        <v>435</v>
      </c>
      <c r="Y57" s="31">
        <v>47081</v>
      </c>
      <c r="Z57" s="11" t="str">
        <f>TEXT(Y57, "dddd")</f>
        <v>fredag</v>
      </c>
      <c r="AA57" s="30" t="s">
        <v>418</v>
      </c>
      <c r="AC57" s="31">
        <v>47451</v>
      </c>
      <c r="AD57" s="11" t="s">
        <v>468</v>
      </c>
      <c r="AE57" s="30" t="s">
        <v>420</v>
      </c>
    </row>
    <row r="58" spans="1:31" ht="12.75" customHeight="1" x14ac:dyDescent="0.2">
      <c r="A58" s="31">
        <v>44895</v>
      </c>
      <c r="B58" s="11" t="s">
        <v>392</v>
      </c>
      <c r="C58" s="30" t="s">
        <v>407</v>
      </c>
      <c r="E58" s="33" t="s">
        <v>402</v>
      </c>
      <c r="F58" s="11"/>
      <c r="G58" s="30"/>
      <c r="I58" s="34" t="s">
        <v>402</v>
      </c>
      <c r="J58" s="11"/>
      <c r="K58" s="30"/>
      <c r="M58" s="34" t="s">
        <v>432</v>
      </c>
      <c r="N58" s="11"/>
      <c r="O58" s="30"/>
      <c r="Q58" s="34" t="s">
        <v>432</v>
      </c>
      <c r="R58" s="11"/>
      <c r="S58" s="30"/>
      <c r="U58" s="34" t="s">
        <v>432</v>
      </c>
      <c r="V58" s="11"/>
      <c r="W58" s="30"/>
      <c r="Y58" s="34" t="s">
        <v>432</v>
      </c>
      <c r="Z58" s="11"/>
      <c r="AA58" s="30"/>
      <c r="AC58" s="34" t="s">
        <v>402</v>
      </c>
      <c r="AD58" s="11"/>
      <c r="AE58" s="30"/>
    </row>
    <row r="59" spans="1:31" ht="12.75" customHeight="1" x14ac:dyDescent="0.2">
      <c r="A59" s="32" t="s">
        <v>402</v>
      </c>
      <c r="B59" s="11"/>
      <c r="C59" s="32"/>
      <c r="E59" s="31">
        <v>45265</v>
      </c>
      <c r="F59" s="11" t="str">
        <f>TEXT(E59, "dddd")</f>
        <v>tisdag</v>
      </c>
      <c r="G59" s="30" t="s">
        <v>406</v>
      </c>
      <c r="I59" s="31">
        <v>45627</v>
      </c>
      <c r="J59" s="11" t="str">
        <f>TEXT(I59, "dddd")</f>
        <v>söndag</v>
      </c>
      <c r="K59" s="30" t="s">
        <v>404</v>
      </c>
      <c r="M59" s="31">
        <v>45996</v>
      </c>
      <c r="N59" s="11" t="str">
        <f>TEXT(M59, "dddd")</f>
        <v>fredag</v>
      </c>
      <c r="O59" s="30" t="s">
        <v>419</v>
      </c>
      <c r="Q59" s="31">
        <v>46357</v>
      </c>
      <c r="R59" s="11" t="str">
        <f>TEXT(Q59, "dddd")</f>
        <v>tisdag</v>
      </c>
      <c r="S59" s="30" t="s">
        <v>420</v>
      </c>
      <c r="U59" s="31">
        <v>46727</v>
      </c>
      <c r="V59" s="11" t="str">
        <f t="shared" si="0"/>
        <v>måndag</v>
      </c>
      <c r="W59" s="30" t="s">
        <v>436</v>
      </c>
      <c r="Y59" s="31">
        <v>47089</v>
      </c>
      <c r="Z59" s="11" t="str">
        <f>TEXT(Y59, "dddd")</f>
        <v>lördag</v>
      </c>
      <c r="AA59" s="30" t="s">
        <v>419</v>
      </c>
      <c r="AC59" s="31">
        <v>47457</v>
      </c>
      <c r="AD59" s="11" t="s">
        <v>392</v>
      </c>
      <c r="AE59" s="30" t="s">
        <v>421</v>
      </c>
    </row>
    <row r="60" spans="1:31" ht="12.75" customHeight="1" x14ac:dyDescent="0.2">
      <c r="A60" s="31">
        <v>44903</v>
      </c>
      <c r="B60" s="11" t="str">
        <f>TEXT(A60, "dddd")</f>
        <v>torsdag</v>
      </c>
      <c r="C60" s="30" t="s">
        <v>405</v>
      </c>
      <c r="E60" s="31">
        <v>45273</v>
      </c>
      <c r="F60" s="11" t="str">
        <f>TEXT(E60, "dddd")</f>
        <v>onsdag</v>
      </c>
      <c r="G60" s="30" t="s">
        <v>404</v>
      </c>
      <c r="I60" s="31">
        <v>45634</v>
      </c>
      <c r="J60" s="11" t="str">
        <f>TEXT(I60, "dddd")</f>
        <v>söndag</v>
      </c>
      <c r="K60" s="30" t="s">
        <v>407</v>
      </c>
      <c r="M60" s="31">
        <v>46002</v>
      </c>
      <c r="N60" s="11" t="str">
        <f>TEXT(M60, "dddd")</f>
        <v>torsdag</v>
      </c>
      <c r="O60" s="30" t="s">
        <v>420</v>
      </c>
      <c r="Q60" s="31">
        <v>46365</v>
      </c>
      <c r="R60" s="11" t="str">
        <f>TEXT(Q60, "dddd")</f>
        <v>onsdag</v>
      </c>
      <c r="S60" s="30" t="s">
        <v>421</v>
      </c>
      <c r="U60" s="31">
        <v>46734</v>
      </c>
      <c r="V60" s="11" t="str">
        <f t="shared" si="0"/>
        <v>måndag</v>
      </c>
      <c r="W60" s="30" t="s">
        <v>437</v>
      </c>
      <c r="Y60" s="31">
        <v>47096</v>
      </c>
      <c r="Z60" s="11" t="str">
        <f>TEXT(Y60, "dddd")</f>
        <v>lördag</v>
      </c>
      <c r="AA60" s="30" t="s">
        <v>420</v>
      </c>
      <c r="AC60" s="31">
        <v>47464</v>
      </c>
      <c r="AD60" s="11" t="s">
        <v>392</v>
      </c>
      <c r="AE60" s="30" t="s">
        <v>418</v>
      </c>
    </row>
    <row r="61" spans="1:31" ht="12.75" customHeight="1" x14ac:dyDescent="0.2">
      <c r="A61" s="31">
        <v>44911</v>
      </c>
      <c r="B61" s="11" t="str">
        <f>TEXT(A61, "dddd")</f>
        <v>fredag</v>
      </c>
      <c r="C61" s="30" t="s">
        <v>406</v>
      </c>
      <c r="E61" s="31">
        <v>45279</v>
      </c>
      <c r="F61" s="11" t="str">
        <f>TEXT(E61, "dddd")</f>
        <v>tisdag</v>
      </c>
      <c r="G61" s="30" t="s">
        <v>407</v>
      </c>
      <c r="I61" s="31">
        <v>45641</v>
      </c>
      <c r="J61" s="11" t="str">
        <f>TEXT(I61, "dddd")</f>
        <v>söndag</v>
      </c>
      <c r="K61" s="30" t="s">
        <v>405</v>
      </c>
      <c r="M61" s="31">
        <v>46011</v>
      </c>
      <c r="N61" s="11" t="str">
        <f>TEXT(M61, "dddd")</f>
        <v>lördag</v>
      </c>
      <c r="O61" s="30" t="s">
        <v>421</v>
      </c>
      <c r="Q61" s="31">
        <v>46373</v>
      </c>
      <c r="R61" s="11" t="str">
        <f>TEXT(Q61, "dddd")</f>
        <v>torsdag</v>
      </c>
      <c r="S61" s="30" t="s">
        <v>418</v>
      </c>
      <c r="U61" s="31">
        <v>46741</v>
      </c>
      <c r="V61" s="11" t="str">
        <f t="shared" si="0"/>
        <v>måndag</v>
      </c>
      <c r="W61" s="30" t="s">
        <v>438</v>
      </c>
      <c r="Y61" s="31">
        <v>47103</v>
      </c>
      <c r="Z61" s="11" t="str">
        <f>TEXT(Y61, "dddd")</f>
        <v>lördag</v>
      </c>
      <c r="AA61" s="30" t="s">
        <v>421</v>
      </c>
      <c r="AC61" s="31">
        <v>47472</v>
      </c>
      <c r="AD61" s="11" t="s">
        <v>468</v>
      </c>
      <c r="AE61" s="30" t="s">
        <v>419</v>
      </c>
    </row>
    <row r="62" spans="1:31" ht="12.75" customHeight="1" x14ac:dyDescent="0.2">
      <c r="A62" s="31">
        <v>44918</v>
      </c>
      <c r="B62" s="11" t="str">
        <f>TEXT(A62, "dddd")</f>
        <v>fredag</v>
      </c>
      <c r="C62" s="30" t="s">
        <v>404</v>
      </c>
      <c r="E62" s="31">
        <v>45287</v>
      </c>
      <c r="F62" s="11" t="str">
        <f>TEXT(E62, "dddd")</f>
        <v>onsdag</v>
      </c>
      <c r="G62" s="30" t="s">
        <v>405</v>
      </c>
      <c r="I62" s="31">
        <v>45648</v>
      </c>
      <c r="J62" s="11" t="str">
        <f>TEXT(I62, "dddd")</f>
        <v>söndag</v>
      </c>
      <c r="K62" s="30" t="s">
        <v>406</v>
      </c>
      <c r="M62" s="31">
        <v>46018</v>
      </c>
      <c r="N62" s="11" t="str">
        <f>TEXT(M62, "dddd")</f>
        <v>lördag</v>
      </c>
      <c r="O62" s="30" t="s">
        <v>418</v>
      </c>
      <c r="Q62" s="31">
        <v>46380</v>
      </c>
      <c r="R62" s="11" t="str">
        <f>TEXT(Q62, "dddd")</f>
        <v>torsdag</v>
      </c>
      <c r="S62" s="30" t="s">
        <v>419</v>
      </c>
      <c r="U62" s="31">
        <v>46748</v>
      </c>
      <c r="V62" s="11" t="str">
        <f t="shared" si="0"/>
        <v>måndag</v>
      </c>
      <c r="W62" s="30" t="s">
        <v>435</v>
      </c>
      <c r="Y62" s="31">
        <v>47110</v>
      </c>
      <c r="Z62" s="11" t="str">
        <f>TEXT(Y62, "dddd")</f>
        <v>lördag</v>
      </c>
      <c r="AA62" s="30" t="s">
        <v>418</v>
      </c>
      <c r="AC62" s="31">
        <v>47480</v>
      </c>
      <c r="AD62" s="11" t="s">
        <v>469</v>
      </c>
      <c r="AE62" s="30" t="s">
        <v>420</v>
      </c>
    </row>
    <row r="63" spans="1:31" ht="12.75" customHeight="1" x14ac:dyDescent="0.2">
      <c r="A63" s="31">
        <v>44925</v>
      </c>
      <c r="B63" s="11" t="str">
        <f>TEXT(A63, "dddd")</f>
        <v>fredag</v>
      </c>
      <c r="C63" s="30" t="s">
        <v>407</v>
      </c>
      <c r="I63" s="31">
        <v>45656</v>
      </c>
      <c r="J63" s="11" t="str">
        <f>TEXT(I63, "dddd")</f>
        <v>måndag</v>
      </c>
      <c r="K63" s="30" t="s">
        <v>404</v>
      </c>
      <c r="Q63" s="31">
        <v>46386</v>
      </c>
      <c r="R63" s="11" t="str">
        <f>TEXT(Q63, "dddd")</f>
        <v>onsdag</v>
      </c>
      <c r="S63" s="30" t="s">
        <v>420</v>
      </c>
      <c r="Y63" s="31">
        <v>47118</v>
      </c>
      <c r="Z63" s="11" t="str">
        <f>TEXT(Y63, "dddd")</f>
        <v>söndag</v>
      </c>
      <c r="AA63" s="30" t="s">
        <v>419</v>
      </c>
    </row>
  </sheetData>
  <conditionalFormatting sqref="B2:B63">
    <cfRule type="containsText" dxfId="25" priority="19" operator="containsText" text="söndag">
      <formula>NOT(ISERROR(SEARCH("söndag",B2)))</formula>
    </cfRule>
    <cfRule type="containsText" dxfId="24" priority="20" operator="containsText" text="lördag">
      <formula>NOT(ISERROR(SEARCH("lördag",B2)))</formula>
    </cfRule>
  </conditionalFormatting>
  <conditionalFormatting sqref="F2:F62">
    <cfRule type="containsText" dxfId="23" priority="21" operator="containsText" text="söndag">
      <formula>NOT(ISERROR(SEARCH("söndag",F2)))</formula>
    </cfRule>
    <cfRule type="containsText" dxfId="22" priority="22" operator="containsText" text="lördag">
      <formula>NOT(ISERROR(SEARCH("lördag",F2)))</formula>
    </cfRule>
  </conditionalFormatting>
  <conditionalFormatting sqref="J2:J63">
    <cfRule type="containsText" dxfId="21" priority="23" operator="containsText" text="söndag">
      <formula>NOT(ISERROR(SEARCH("söndag",J2)))</formula>
    </cfRule>
    <cfRule type="containsText" dxfId="20" priority="24" operator="containsText" text="lördag">
      <formula>NOT(ISERROR(SEARCH("lördag",J2)))</formula>
    </cfRule>
  </conditionalFormatting>
  <conditionalFormatting sqref="N2:N62">
    <cfRule type="containsText" dxfId="19" priority="25" operator="containsText" text="söndag">
      <formula>NOT(ISERROR(SEARCH("söndag",N2)))</formula>
    </cfRule>
    <cfRule type="containsText" dxfId="18" priority="26" operator="containsText" text="lördag">
      <formula>NOT(ISERROR(SEARCH("lördag",N2)))</formula>
    </cfRule>
  </conditionalFormatting>
  <conditionalFormatting sqref="R2:R63">
    <cfRule type="containsText" dxfId="17" priority="27" operator="containsText" text="söndag">
      <formula>NOT(ISERROR(SEARCH("söndag",R2)))</formula>
    </cfRule>
    <cfRule type="containsText" dxfId="16" priority="28" operator="containsText" text="lördag">
      <formula>NOT(ISERROR(SEARCH("lördag",R2)))</formula>
    </cfRule>
  </conditionalFormatting>
  <conditionalFormatting sqref="V2:V62">
    <cfRule type="containsText" dxfId="15" priority="15" operator="containsText" text="söndag">
      <formula>NOT(ISERROR(SEARCH("söndag",V2)))</formula>
    </cfRule>
    <cfRule type="containsText" dxfId="14" priority="16" operator="containsText" text="lördag">
      <formula>NOT(ISERROR(SEARCH("lördag",V2)))</formula>
    </cfRule>
  </conditionalFormatting>
  <conditionalFormatting sqref="Z2:Z63">
    <cfRule type="containsText" dxfId="9" priority="9" operator="containsText" text="söndag">
      <formula>NOT(ISERROR(SEARCH("söndag",Z2)))</formula>
    </cfRule>
    <cfRule type="containsText" dxfId="8" priority="10" operator="containsText" text="lördag">
      <formula>NOT(ISERROR(SEARCH("lördag",Z2)))</formula>
    </cfRule>
  </conditionalFormatting>
  <conditionalFormatting sqref="AD2:AD62">
    <cfRule type="containsText" dxfId="1" priority="1" operator="containsText" text="söndag">
      <formula>NOT(ISERROR(SEARCH("söndag",AD2)))</formula>
    </cfRule>
    <cfRule type="containsText" dxfId="0" priority="2" operator="containsText" text="lördag">
      <formula>NOT(ISERROR(SEARCH("lördag",AD2)))</formula>
    </cfRule>
  </conditionalFormatting>
  <pageMargins left="0.39370078740157483" right="0.39370078740157483" top="0.39370078740157483" bottom="0.39370078740157483" header="0.31496062992125984" footer="0.31496062992125984"/>
  <pageSetup paperSize="9" orientation="portrait" horizontalDpi="4294967293" verticalDpi="0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2019-2025</vt:lpstr>
      <vt:lpstr>2026-2029</vt:lpstr>
      <vt:lpstr>Flaggdagar</vt:lpstr>
      <vt:lpstr>Namnsdagar</vt:lpstr>
      <vt:lpstr>Månfaser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2025-12-16T20:20:01Z</cp:lastPrinted>
  <dcterms:created xsi:type="dcterms:W3CDTF">2018-11-13T13:00:09Z</dcterms:created>
  <dcterms:modified xsi:type="dcterms:W3CDTF">2025-12-16T20:20:17Z</dcterms:modified>
</cp:coreProperties>
</file>